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60" yWindow="-180" windowWidth="15600" windowHeight="11700" tabRatio="714" activeTab="3"/>
  </bookViews>
  <sheets>
    <sheet name="Daily Letters" sheetId="9" r:id="rId1"/>
    <sheet name="Daily Flats" sheetId="8" r:id="rId2"/>
    <sheet name="Schedules - PSE's" sheetId="11" r:id="rId3"/>
    <sheet name="Schedules - Letters" sheetId="2" r:id="rId4"/>
    <sheet name="Schedules - Flats" sheetId="3" r:id="rId5"/>
    <sheet name="Schedules - PIT" sheetId="12" r:id="rId6"/>
    <sheet name="Schedules - Manual MPC" sheetId="13" r:id="rId7"/>
    <sheet name="Sa" sheetId="10" r:id="rId8"/>
    <sheet name="Su" sheetId="4" r:id="rId9"/>
    <sheet name="Mo" sheetId="5" r:id="rId10"/>
    <sheet name="Tu-Fr" sheetId="1" r:id="rId11"/>
  </sheets>
  <definedNames>
    <definedName name="_xlnm.Print_Titles" localSheetId="9">Mo!$1:$9</definedName>
    <definedName name="_xlnm.Print_Titles" localSheetId="7">Sa!$1:$9</definedName>
    <definedName name="_xlnm.Print_Titles" localSheetId="8">Su!$1:$9</definedName>
    <definedName name="_xlnm.Print_Titles" localSheetId="10">'Tu-Fr'!$1:$9</definedName>
  </definedNames>
  <calcPr calcId="145621"/>
</workbook>
</file>

<file path=xl/calcChain.xml><?xml version="1.0" encoding="utf-8"?>
<calcChain xmlns="http://schemas.openxmlformats.org/spreadsheetml/2006/main">
  <c r="AY99" i="10" l="1"/>
  <c r="AX99" i="10"/>
  <c r="AW99" i="10"/>
  <c r="AV99" i="10"/>
  <c r="AU99" i="10"/>
  <c r="AT99" i="10"/>
  <c r="AS99" i="10"/>
  <c r="AR99" i="10"/>
  <c r="AQ99" i="10"/>
  <c r="AP99" i="10"/>
  <c r="AO99" i="10"/>
  <c r="AN99" i="10"/>
  <c r="AM99" i="10"/>
  <c r="AL99" i="10"/>
  <c r="AK99" i="10"/>
  <c r="AJ99" i="10"/>
  <c r="AI99" i="10"/>
  <c r="AH99" i="10"/>
  <c r="AG99" i="10"/>
  <c r="AF99" i="10"/>
  <c r="AE99" i="10"/>
  <c r="AD99" i="10"/>
  <c r="AC99" i="10"/>
  <c r="AB99" i="10"/>
  <c r="AA99" i="10"/>
  <c r="Z99" i="10"/>
  <c r="Y99" i="10"/>
  <c r="X99" i="10"/>
  <c r="W99" i="10"/>
  <c r="V99" i="10"/>
  <c r="U99" i="10"/>
  <c r="T99" i="10"/>
  <c r="S99" i="10"/>
  <c r="R99" i="10"/>
  <c r="Q99" i="10"/>
  <c r="P99" i="10"/>
  <c r="O99" i="10"/>
  <c r="N99" i="10"/>
  <c r="M99" i="10"/>
  <c r="L99" i="10"/>
  <c r="K99" i="10"/>
  <c r="J99" i="10"/>
  <c r="I99" i="10"/>
  <c r="H99" i="10"/>
  <c r="AY97" i="10"/>
  <c r="AY98" i="10" s="1"/>
  <c r="AX97" i="10"/>
  <c r="AX98" i="10" s="1"/>
  <c r="AW97" i="10"/>
  <c r="AW98" i="10" s="1"/>
  <c r="AV97" i="10"/>
  <c r="AV98" i="10" s="1"/>
  <c r="AU97" i="10"/>
  <c r="AU98" i="10" s="1"/>
  <c r="AT97" i="10"/>
  <c r="AT98" i="10" s="1"/>
  <c r="AS97" i="10"/>
  <c r="AS98" i="10" s="1"/>
  <c r="AR97" i="10"/>
  <c r="AR98" i="10" s="1"/>
  <c r="AQ97" i="10"/>
  <c r="AQ98" i="10" s="1"/>
  <c r="AP97" i="10"/>
  <c r="AP98" i="10" s="1"/>
  <c r="AO97" i="10"/>
  <c r="AO98" i="10" s="1"/>
  <c r="AN97" i="10"/>
  <c r="AN98" i="10" s="1"/>
  <c r="AM97" i="10"/>
  <c r="AM98" i="10" s="1"/>
  <c r="AL97" i="10"/>
  <c r="AL98" i="10" s="1"/>
  <c r="AK97" i="10"/>
  <c r="AK98" i="10" s="1"/>
  <c r="AJ97" i="10"/>
  <c r="AJ98" i="10" s="1"/>
  <c r="AI97" i="10"/>
  <c r="AI98" i="10" s="1"/>
  <c r="AH97" i="10"/>
  <c r="AH98" i="10" s="1"/>
  <c r="AG97" i="10"/>
  <c r="AG98" i="10" s="1"/>
  <c r="AF97" i="10"/>
  <c r="AF98" i="10" s="1"/>
  <c r="AE97" i="10"/>
  <c r="AE98" i="10" s="1"/>
  <c r="AD97" i="10"/>
  <c r="AD98" i="10" s="1"/>
  <c r="AC97" i="10"/>
  <c r="AC98" i="10" s="1"/>
  <c r="AB97" i="10"/>
  <c r="AB98" i="10" s="1"/>
  <c r="AA97" i="10"/>
  <c r="AA98" i="10" s="1"/>
  <c r="Z97" i="10"/>
  <c r="Z98" i="10" s="1"/>
  <c r="Y97" i="10"/>
  <c r="Y98" i="10" s="1"/>
  <c r="X97" i="10"/>
  <c r="X98" i="10" s="1"/>
  <c r="W97" i="10"/>
  <c r="W98" i="10" s="1"/>
  <c r="V97" i="10"/>
  <c r="V98" i="10" s="1"/>
  <c r="U97" i="10"/>
  <c r="U98" i="10" s="1"/>
  <c r="T97" i="10"/>
  <c r="T98" i="10" s="1"/>
  <c r="S97" i="10"/>
  <c r="S98" i="10" s="1"/>
  <c r="R97" i="10"/>
  <c r="R98" i="10" s="1"/>
  <c r="Q97" i="10"/>
  <c r="Q98" i="10" s="1"/>
  <c r="P97" i="10"/>
  <c r="P98" i="10" s="1"/>
  <c r="O97" i="10"/>
  <c r="O98" i="10" s="1"/>
  <c r="N97" i="10"/>
  <c r="N98" i="10" s="1"/>
  <c r="M97" i="10"/>
  <c r="M98" i="10" s="1"/>
  <c r="L97" i="10"/>
  <c r="L98" i="10" s="1"/>
  <c r="K97" i="10"/>
  <c r="K98" i="10" s="1"/>
  <c r="J97" i="10"/>
  <c r="J98" i="10" s="1"/>
  <c r="I97" i="10"/>
  <c r="I98" i="10" s="1"/>
  <c r="H97" i="10"/>
  <c r="H98" i="10" s="1"/>
  <c r="AY49" i="10"/>
  <c r="AX49" i="10"/>
  <c r="AW49" i="10"/>
  <c r="AV49" i="10"/>
  <c r="AU49" i="10"/>
  <c r="AT49" i="10"/>
  <c r="AS49" i="10"/>
  <c r="AR49" i="10"/>
  <c r="AQ49" i="10"/>
  <c r="AP49" i="10"/>
  <c r="AO49" i="10"/>
  <c r="AN49" i="10"/>
  <c r="AM49" i="10"/>
  <c r="AL49" i="10"/>
  <c r="AK49" i="10"/>
  <c r="AJ49" i="10"/>
  <c r="AI49" i="10"/>
  <c r="AH49" i="10"/>
  <c r="AG49" i="10"/>
  <c r="AF49" i="10"/>
  <c r="AE49" i="10"/>
  <c r="AD49" i="10"/>
  <c r="AC49" i="10"/>
  <c r="AB49" i="10"/>
  <c r="AA49" i="10"/>
  <c r="Z49" i="10"/>
  <c r="Y49" i="10"/>
  <c r="X49" i="10"/>
  <c r="W49" i="10"/>
  <c r="V49" i="10"/>
  <c r="U49" i="10"/>
  <c r="T49" i="10"/>
  <c r="S49" i="10"/>
  <c r="R49" i="10"/>
  <c r="Q49" i="10"/>
  <c r="P49" i="10"/>
  <c r="O49" i="10"/>
  <c r="N49" i="10"/>
  <c r="M49" i="10"/>
  <c r="L49" i="10"/>
  <c r="K49" i="10"/>
  <c r="J49" i="10"/>
  <c r="I49" i="10"/>
  <c r="H49" i="10"/>
  <c r="AY47" i="10"/>
  <c r="AY48" i="10" s="1"/>
  <c r="AX47" i="10"/>
  <c r="AX48" i="10" s="1"/>
  <c r="AW47" i="10"/>
  <c r="AW48" i="10" s="1"/>
  <c r="AV47" i="10"/>
  <c r="AV48" i="10" s="1"/>
  <c r="AU47" i="10"/>
  <c r="AU48" i="10" s="1"/>
  <c r="AT47" i="10"/>
  <c r="AT48" i="10" s="1"/>
  <c r="AS47" i="10"/>
  <c r="AS48" i="10" s="1"/>
  <c r="AR47" i="10"/>
  <c r="AR48" i="10" s="1"/>
  <c r="AQ47" i="10"/>
  <c r="AQ48" i="10" s="1"/>
  <c r="AP47" i="10"/>
  <c r="AP48" i="10" s="1"/>
  <c r="AO47" i="10"/>
  <c r="AO48" i="10" s="1"/>
  <c r="AN47" i="10"/>
  <c r="AN48" i="10" s="1"/>
  <c r="AM47" i="10"/>
  <c r="AM48" i="10" s="1"/>
  <c r="AL47" i="10"/>
  <c r="AL48" i="10" s="1"/>
  <c r="AK47" i="10"/>
  <c r="AK48" i="10" s="1"/>
  <c r="AJ47" i="10"/>
  <c r="AJ48" i="10" s="1"/>
  <c r="AI47" i="10"/>
  <c r="AI48" i="10" s="1"/>
  <c r="AH47" i="10"/>
  <c r="AH48" i="10" s="1"/>
  <c r="AG47" i="10"/>
  <c r="AG48" i="10" s="1"/>
  <c r="AF47" i="10"/>
  <c r="AF48" i="10" s="1"/>
  <c r="AE47" i="10"/>
  <c r="AE48" i="10" s="1"/>
  <c r="AD47" i="10"/>
  <c r="AD48" i="10" s="1"/>
  <c r="AC47" i="10"/>
  <c r="AC48" i="10" s="1"/>
  <c r="AB47" i="10"/>
  <c r="AB48" i="10" s="1"/>
  <c r="AA47" i="10"/>
  <c r="AA48" i="10" s="1"/>
  <c r="Z47" i="10"/>
  <c r="Z48" i="10" s="1"/>
  <c r="Y47" i="10"/>
  <c r="Y48" i="10" s="1"/>
  <c r="X47" i="10"/>
  <c r="X48" i="10" s="1"/>
  <c r="W47" i="10"/>
  <c r="W48" i="10" s="1"/>
  <c r="V47" i="10"/>
  <c r="V48" i="10" s="1"/>
  <c r="U47" i="10"/>
  <c r="U48" i="10" s="1"/>
  <c r="T47" i="10"/>
  <c r="T48" i="10" s="1"/>
  <c r="S47" i="10"/>
  <c r="S48" i="10" s="1"/>
  <c r="R47" i="10"/>
  <c r="R48" i="10" s="1"/>
  <c r="Q47" i="10"/>
  <c r="Q48" i="10" s="1"/>
  <c r="P47" i="10"/>
  <c r="P48" i="10" s="1"/>
  <c r="O47" i="10"/>
  <c r="O48" i="10" s="1"/>
  <c r="N47" i="10"/>
  <c r="N48" i="10" s="1"/>
  <c r="M47" i="10"/>
  <c r="M48" i="10" s="1"/>
  <c r="L47" i="10"/>
  <c r="L48" i="10" s="1"/>
  <c r="K47" i="10"/>
  <c r="K48" i="10" s="1"/>
  <c r="J47" i="10"/>
  <c r="J48" i="10" s="1"/>
  <c r="I47" i="10"/>
  <c r="I48" i="10" s="1"/>
  <c r="H47" i="10"/>
  <c r="H48" i="10" s="1"/>
  <c r="BD32" i="10"/>
  <c r="BC32" i="10"/>
  <c r="BD31" i="10"/>
  <c r="BC31" i="10"/>
  <c r="BB31" i="10"/>
  <c r="BD30" i="10"/>
  <c r="BC30" i="10"/>
  <c r="BB30" i="10"/>
  <c r="BD29" i="10"/>
  <c r="BC29" i="10"/>
  <c r="BB29" i="10"/>
  <c r="BD28" i="10"/>
  <c r="BC28" i="10"/>
  <c r="BB28" i="10"/>
  <c r="BD27" i="10"/>
  <c r="BC27" i="10"/>
  <c r="BD26" i="10"/>
  <c r="BC26" i="10"/>
  <c r="BD25" i="10"/>
  <c r="BC25" i="10"/>
  <c r="BD24" i="10"/>
  <c r="BC24" i="10"/>
  <c r="BD23" i="10"/>
  <c r="BC23" i="10"/>
  <c r="BD22" i="10"/>
  <c r="BC22" i="10"/>
  <c r="BD21" i="10"/>
  <c r="BC21" i="10"/>
  <c r="BD20" i="10"/>
  <c r="BC20" i="10"/>
  <c r="BD19" i="10"/>
  <c r="BC19" i="10"/>
  <c r="BD18" i="10"/>
  <c r="BC18" i="10"/>
  <c r="BD17" i="10"/>
  <c r="BC17" i="10"/>
  <c r="BD16" i="10"/>
  <c r="BC16" i="10"/>
  <c r="BD15" i="10"/>
  <c r="BC15" i="10"/>
  <c r="BD14" i="10"/>
  <c r="BC14" i="10"/>
  <c r="BB13" i="10"/>
  <c r="BD12" i="10"/>
  <c r="BC12" i="10"/>
  <c r="BD11" i="10"/>
  <c r="BC11" i="10"/>
  <c r="BC13" i="10" s="1"/>
  <c r="BD10" i="10"/>
  <c r="BD13" i="10" s="1"/>
  <c r="BC10" i="10"/>
  <c r="BB10" i="10"/>
  <c r="D6" i="10"/>
  <c r="E6" i="10" s="1"/>
  <c r="C6" i="10"/>
  <c r="B6" i="10"/>
  <c r="D5" i="10"/>
  <c r="E5" i="10" s="1"/>
  <c r="C5" i="10"/>
  <c r="B5" i="10"/>
  <c r="D4" i="10"/>
  <c r="D7" i="10" s="1"/>
  <c r="C4" i="10"/>
  <c r="C7" i="10" s="1"/>
  <c r="B4" i="10"/>
  <c r="B7" i="10" s="1"/>
  <c r="D3" i="10"/>
  <c r="E3" i="10" s="1"/>
  <c r="C3" i="10"/>
  <c r="B3" i="10"/>
  <c r="D2" i="10"/>
  <c r="E2" i="10" s="1"/>
  <c r="C2" i="10"/>
  <c r="B2" i="10"/>
  <c r="C49" i="8"/>
  <c r="D49" i="8"/>
  <c r="E49" i="8"/>
  <c r="F49" i="8"/>
  <c r="B49" i="8"/>
  <c r="C43" i="8"/>
  <c r="D43" i="8"/>
  <c r="E43" i="8"/>
  <c r="F43" i="8"/>
  <c r="B43" i="8"/>
  <c r="C37" i="8"/>
  <c r="D37" i="8"/>
  <c r="E37" i="8"/>
  <c r="F37" i="8"/>
  <c r="B37" i="8"/>
  <c r="C31" i="8"/>
  <c r="D31" i="8"/>
  <c r="E31" i="8"/>
  <c r="F31" i="8"/>
  <c r="B31" i="8"/>
  <c r="AG105" i="5"/>
  <c r="AH105" i="5"/>
  <c r="AT105" i="5"/>
  <c r="AU105" i="5"/>
  <c r="AV105" i="5"/>
  <c r="AW105" i="5"/>
  <c r="AX105" i="5"/>
  <c r="AY105" i="5"/>
  <c r="Q49" i="5"/>
  <c r="R49" i="5"/>
  <c r="S49" i="5"/>
  <c r="T49" i="5"/>
  <c r="U49" i="5"/>
  <c r="V49" i="5"/>
  <c r="W49" i="5"/>
  <c r="X49" i="5"/>
  <c r="Y49" i="5"/>
  <c r="Z49" i="5"/>
  <c r="AA49" i="5"/>
  <c r="AB49" i="5"/>
  <c r="AC49" i="5"/>
  <c r="AD49" i="5"/>
  <c r="AE49" i="5"/>
  <c r="AF49" i="5"/>
  <c r="AG49" i="5"/>
  <c r="AH49" i="5"/>
  <c r="AI49" i="5"/>
  <c r="AJ49" i="5"/>
  <c r="AK49" i="5"/>
  <c r="AL49" i="5"/>
  <c r="AM49" i="5"/>
  <c r="AN49" i="5"/>
  <c r="AO49" i="5"/>
  <c r="AP49" i="5"/>
  <c r="AQ49" i="5"/>
  <c r="AR49" i="5"/>
  <c r="AS49" i="5"/>
  <c r="AT49" i="5"/>
  <c r="AU49" i="5"/>
  <c r="AV49" i="5"/>
  <c r="AW49" i="5"/>
  <c r="AX49" i="5"/>
  <c r="AY49" i="5"/>
  <c r="P49" i="5"/>
  <c r="E4" i="10" l="1"/>
  <c r="E7" i="10"/>
  <c r="C49" i="9"/>
  <c r="D49" i="9"/>
  <c r="E49" i="9"/>
  <c r="F49" i="9"/>
  <c r="G49" i="9"/>
  <c r="H49" i="9"/>
  <c r="I49" i="9"/>
  <c r="J49" i="9"/>
  <c r="K49" i="9"/>
  <c r="L49" i="9"/>
  <c r="B49" i="9"/>
  <c r="C43" i="9"/>
  <c r="D43" i="9"/>
  <c r="E43" i="9"/>
  <c r="F43" i="9"/>
  <c r="G43" i="9"/>
  <c r="H43" i="9"/>
  <c r="I43" i="9"/>
  <c r="J43" i="9"/>
  <c r="K43" i="9"/>
  <c r="L43" i="9"/>
  <c r="B43" i="9"/>
  <c r="C37" i="9"/>
  <c r="D37" i="9"/>
  <c r="E37" i="9"/>
  <c r="F37" i="9"/>
  <c r="G37" i="9"/>
  <c r="H37" i="9"/>
  <c r="I37" i="9"/>
  <c r="J37" i="9"/>
  <c r="K37" i="9"/>
  <c r="L37" i="9"/>
  <c r="B37" i="9"/>
  <c r="B31" i="9"/>
  <c r="C31" i="9"/>
  <c r="E31" i="9"/>
  <c r="F31" i="9"/>
  <c r="G31" i="9"/>
  <c r="H31" i="9"/>
  <c r="I31" i="9"/>
  <c r="J31" i="9"/>
  <c r="K31" i="9"/>
  <c r="L31" i="9"/>
  <c r="D31" i="9"/>
  <c r="G53" i="9" l="1"/>
  <c r="B52" i="9"/>
  <c r="L47" i="9"/>
  <c r="J47" i="9"/>
  <c r="I47" i="9"/>
  <c r="H47" i="9"/>
  <c r="G47" i="9"/>
  <c r="F47" i="9"/>
  <c r="E47" i="9"/>
  <c r="C47" i="9"/>
  <c r="B47" i="9"/>
  <c r="K46" i="9"/>
  <c r="D46" i="9"/>
  <c r="D47" i="9" s="1"/>
  <c r="K45" i="9"/>
  <c r="K47" i="9" s="1"/>
  <c r="D45" i="9"/>
  <c r="L41" i="9"/>
  <c r="J41" i="9"/>
  <c r="I41" i="9"/>
  <c r="H41" i="9"/>
  <c r="G41" i="9"/>
  <c r="F41" i="9"/>
  <c r="E41" i="9"/>
  <c r="C41" i="9"/>
  <c r="B41" i="9"/>
  <c r="B42" i="9" s="1"/>
  <c r="K40" i="9"/>
  <c r="D40" i="9"/>
  <c r="K39" i="9"/>
  <c r="D39" i="9"/>
  <c r="D41" i="9" s="1"/>
  <c r="L35" i="9"/>
  <c r="J35" i="9"/>
  <c r="I35" i="9"/>
  <c r="H35" i="9"/>
  <c r="G35" i="9"/>
  <c r="F35" i="9"/>
  <c r="E35" i="9"/>
  <c r="C35" i="9"/>
  <c r="B35" i="9"/>
  <c r="K34" i="9"/>
  <c r="D34" i="9"/>
  <c r="D35" i="9" s="1"/>
  <c r="K33" i="9"/>
  <c r="K35" i="9" s="1"/>
  <c r="D33" i="9"/>
  <c r="L29" i="9"/>
  <c r="J29" i="9"/>
  <c r="I29" i="9"/>
  <c r="H29" i="9"/>
  <c r="G29" i="9"/>
  <c r="F29" i="9"/>
  <c r="F53" i="9" s="1"/>
  <c r="E29" i="9"/>
  <c r="C29" i="9"/>
  <c r="B29" i="9"/>
  <c r="B30" i="9" s="1"/>
  <c r="K28" i="9"/>
  <c r="D28" i="9"/>
  <c r="K27" i="9"/>
  <c r="D27" i="9"/>
  <c r="D29" i="9" s="1"/>
  <c r="G23" i="9"/>
  <c r="G24" i="9" s="1"/>
  <c r="G25" i="9" s="1"/>
  <c r="B22" i="9"/>
  <c r="L21" i="9"/>
  <c r="J21" i="9"/>
  <c r="I21" i="9"/>
  <c r="H21" i="9"/>
  <c r="G21" i="9"/>
  <c r="F21" i="9"/>
  <c r="E21" i="9"/>
  <c r="C21" i="9"/>
  <c r="B21" i="9"/>
  <c r="K20" i="9"/>
  <c r="D20" i="9"/>
  <c r="D21" i="9" s="1"/>
  <c r="K19" i="9"/>
  <c r="D19" i="9"/>
  <c r="G15" i="9"/>
  <c r="G16" i="9" s="1"/>
  <c r="G17" i="9" s="1"/>
  <c r="B14" i="9"/>
  <c r="L13" i="9"/>
  <c r="J13" i="9"/>
  <c r="I13" i="9"/>
  <c r="I52" i="9" s="1"/>
  <c r="H13" i="9"/>
  <c r="G13" i="9"/>
  <c r="F13" i="9"/>
  <c r="E13" i="9"/>
  <c r="C13" i="9"/>
  <c r="B13" i="9"/>
  <c r="K12" i="9"/>
  <c r="D12" i="9"/>
  <c r="D13" i="9" s="1"/>
  <c r="K11" i="9"/>
  <c r="K13" i="9" s="1"/>
  <c r="D11" i="9"/>
  <c r="L5" i="9"/>
  <c r="J5" i="9"/>
  <c r="I5" i="9"/>
  <c r="H5" i="9"/>
  <c r="G5" i="9"/>
  <c r="F5" i="9"/>
  <c r="E5" i="9"/>
  <c r="C5" i="9"/>
  <c r="B5" i="9"/>
  <c r="K4" i="9"/>
  <c r="D4" i="9"/>
  <c r="K3" i="9"/>
  <c r="K5" i="9" s="1"/>
  <c r="D3" i="9"/>
  <c r="D5" i="9" s="1"/>
  <c r="E53" i="8"/>
  <c r="F47" i="8"/>
  <c r="E47" i="8"/>
  <c r="E48" i="8" s="1"/>
  <c r="D47" i="8"/>
  <c r="C47" i="8"/>
  <c r="B47" i="8"/>
  <c r="F41" i="8"/>
  <c r="E41" i="8"/>
  <c r="D41" i="8"/>
  <c r="C41" i="8"/>
  <c r="B41" i="8"/>
  <c r="F35" i="8"/>
  <c r="E35" i="8"/>
  <c r="D35" i="8"/>
  <c r="C35" i="8"/>
  <c r="B35" i="8"/>
  <c r="F29" i="8"/>
  <c r="E29" i="8"/>
  <c r="D29" i="8"/>
  <c r="D53" i="8" s="1"/>
  <c r="D7" i="8" s="1"/>
  <c r="D8" i="8" s="1"/>
  <c r="D9" i="8" s="1"/>
  <c r="C29" i="8"/>
  <c r="C53" i="8" s="1"/>
  <c r="B29" i="8"/>
  <c r="B53" i="8" s="1"/>
  <c r="E23" i="8"/>
  <c r="E24" i="8" s="1"/>
  <c r="E25" i="8" s="1"/>
  <c r="F21" i="8"/>
  <c r="E21" i="8"/>
  <c r="D21" i="8"/>
  <c r="C21" i="8"/>
  <c r="B21" i="8"/>
  <c r="F13" i="8"/>
  <c r="E13" i="8"/>
  <c r="E15" i="8" s="1"/>
  <c r="E16" i="8" s="1"/>
  <c r="E17" i="8" s="1"/>
  <c r="D13" i="8"/>
  <c r="C13" i="8"/>
  <c r="B13" i="8"/>
  <c r="F5" i="8"/>
  <c r="E5" i="8"/>
  <c r="E52" i="8" s="1"/>
  <c r="D5" i="8"/>
  <c r="D52" i="8" s="1"/>
  <c r="D6" i="8" s="1"/>
  <c r="C5" i="8"/>
  <c r="B5" i="8"/>
  <c r="B7" i="8" s="1"/>
  <c r="B8" i="8" s="1"/>
  <c r="B9" i="8" s="1"/>
  <c r="D22" i="9" l="1"/>
  <c r="F23" i="9"/>
  <c r="F24" i="9" s="1"/>
  <c r="F25" i="9" s="1"/>
  <c r="F15" i="9"/>
  <c r="F16" i="9" s="1"/>
  <c r="F17" i="9" s="1"/>
  <c r="D14" i="9"/>
  <c r="I36" i="9"/>
  <c r="I48" i="9"/>
  <c r="I6" i="9"/>
  <c r="D52" i="9"/>
  <c r="D36" i="9" s="1"/>
  <c r="D6" i="9"/>
  <c r="D48" i="9"/>
  <c r="H22" i="9"/>
  <c r="E53" i="9"/>
  <c r="E7" i="9" s="1"/>
  <c r="E8" i="9" s="1"/>
  <c r="E9" i="9" s="1"/>
  <c r="E30" i="9"/>
  <c r="I53" i="9"/>
  <c r="I7" i="9" s="1"/>
  <c r="I8" i="9" s="1"/>
  <c r="I9" i="9" s="1"/>
  <c r="I30" i="9"/>
  <c r="B48" i="9"/>
  <c r="B36" i="9"/>
  <c r="J52" i="9"/>
  <c r="B6" i="9"/>
  <c r="F6" i="9"/>
  <c r="I14" i="9"/>
  <c r="E23" i="9"/>
  <c r="E24" i="9" s="1"/>
  <c r="E25" i="9" s="1"/>
  <c r="E22" i="9"/>
  <c r="D42" i="9"/>
  <c r="C48" i="9"/>
  <c r="G48" i="9"/>
  <c r="E52" i="9"/>
  <c r="B53" i="9"/>
  <c r="J53" i="9"/>
  <c r="C7" i="9"/>
  <c r="C8" i="9" s="1"/>
  <c r="C9" i="9" s="1"/>
  <c r="C52" i="9"/>
  <c r="G7" i="9"/>
  <c r="G8" i="9" s="1"/>
  <c r="G9" i="9" s="1"/>
  <c r="G52" i="9"/>
  <c r="J7" i="9"/>
  <c r="J8" i="9" s="1"/>
  <c r="J9" i="9" s="1"/>
  <c r="C14" i="9"/>
  <c r="E14" i="9"/>
  <c r="D53" i="9"/>
  <c r="D23" i="9" s="1"/>
  <c r="D24" i="9" s="1"/>
  <c r="D25" i="9" s="1"/>
  <c r="C36" i="9"/>
  <c r="G36" i="9"/>
  <c r="K41" i="9"/>
  <c r="F52" i="9"/>
  <c r="C53" i="9"/>
  <c r="H52" i="9"/>
  <c r="L52" i="9"/>
  <c r="F7" i="9"/>
  <c r="F8" i="9" s="1"/>
  <c r="F9" i="9" s="1"/>
  <c r="L7" i="9"/>
  <c r="L8" i="9" s="1"/>
  <c r="L9" i="9" s="1"/>
  <c r="K21" i="9"/>
  <c r="I22" i="9"/>
  <c r="K29" i="9"/>
  <c r="H53" i="9"/>
  <c r="H7" i="9" s="1"/>
  <c r="H8" i="9" s="1"/>
  <c r="H9" i="9" s="1"/>
  <c r="L53" i="9"/>
  <c r="L15" i="9" s="1"/>
  <c r="L16" i="9" s="1"/>
  <c r="L17" i="9" s="1"/>
  <c r="E42" i="9"/>
  <c r="I42" i="9"/>
  <c r="B42" i="8"/>
  <c r="E42" i="8"/>
  <c r="E30" i="8"/>
  <c r="D14" i="8"/>
  <c r="D23" i="8"/>
  <c r="D24" i="8" s="1"/>
  <c r="D25" i="8" s="1"/>
  <c r="B23" i="8"/>
  <c r="B24" i="8" s="1"/>
  <c r="B25" i="8" s="1"/>
  <c r="B15" i="8"/>
  <c r="B16" i="8" s="1"/>
  <c r="B17" i="8" s="1"/>
  <c r="E36" i="8"/>
  <c r="D42" i="8"/>
  <c r="B14" i="8"/>
  <c r="E22" i="8"/>
  <c r="C15" i="8"/>
  <c r="C16" i="8" s="1"/>
  <c r="C17" i="8" s="1"/>
  <c r="C7" i="8"/>
  <c r="C8" i="8" s="1"/>
  <c r="C9" i="8" s="1"/>
  <c r="B36" i="8"/>
  <c r="F36" i="8"/>
  <c r="D48" i="8"/>
  <c r="D36" i="8"/>
  <c r="B48" i="8"/>
  <c r="B30" i="8"/>
  <c r="C52" i="8"/>
  <c r="F53" i="8"/>
  <c r="E7" i="8"/>
  <c r="E8" i="8" s="1"/>
  <c r="E9" i="8" s="1"/>
  <c r="E14" i="8"/>
  <c r="D15" i="8"/>
  <c r="D16" i="8" s="1"/>
  <c r="D17" i="8" s="1"/>
  <c r="D22" i="8"/>
  <c r="C23" i="8"/>
  <c r="C24" i="8" s="1"/>
  <c r="C25" i="8" s="1"/>
  <c r="C30" i="8"/>
  <c r="B52" i="8"/>
  <c r="B22" i="8" s="1"/>
  <c r="F52" i="8"/>
  <c r="F22" i="8" s="1"/>
  <c r="E6" i="8"/>
  <c r="D30" i="8"/>
  <c r="H75" i="4"/>
  <c r="I75" i="4"/>
  <c r="J75" i="4"/>
  <c r="K75" i="4"/>
  <c r="L75" i="4"/>
  <c r="M75" i="4"/>
  <c r="N75" i="4"/>
  <c r="O75" i="4"/>
  <c r="P75" i="4"/>
  <c r="Q75" i="4"/>
  <c r="R75" i="4"/>
  <c r="S75" i="4"/>
  <c r="T75" i="4"/>
  <c r="U75" i="4"/>
  <c r="V75" i="4"/>
  <c r="W75" i="4"/>
  <c r="X75" i="4"/>
  <c r="Y75" i="4"/>
  <c r="Z75" i="4"/>
  <c r="AA75" i="4"/>
  <c r="AB75" i="4"/>
  <c r="AC75" i="4"/>
  <c r="AD75" i="4"/>
  <c r="AE75" i="4"/>
  <c r="AF75" i="4"/>
  <c r="AG75" i="4"/>
  <c r="AH75" i="4"/>
  <c r="AI75" i="4"/>
  <c r="AJ75" i="4"/>
  <c r="AK75" i="4"/>
  <c r="AL75" i="4"/>
  <c r="AM75" i="4"/>
  <c r="AN75" i="4"/>
  <c r="AO75" i="4"/>
  <c r="AP75" i="4"/>
  <c r="AQ75" i="4"/>
  <c r="AR75" i="4"/>
  <c r="AS75" i="4"/>
  <c r="AT75" i="4"/>
  <c r="AU75" i="4"/>
  <c r="AV75" i="4"/>
  <c r="AW75" i="4"/>
  <c r="AX75" i="4"/>
  <c r="I73" i="4"/>
  <c r="J73" i="4"/>
  <c r="K73" i="4"/>
  <c r="L73" i="4"/>
  <c r="M73" i="4"/>
  <c r="N73" i="4"/>
  <c r="O73" i="4"/>
  <c r="P73" i="4"/>
  <c r="Q73" i="4"/>
  <c r="R73" i="4"/>
  <c r="S73" i="4"/>
  <c r="T73" i="4"/>
  <c r="U73" i="4"/>
  <c r="V73" i="4"/>
  <c r="W73" i="4"/>
  <c r="X73" i="4"/>
  <c r="Y73" i="4"/>
  <c r="Z73" i="4"/>
  <c r="AA73" i="4"/>
  <c r="AB73" i="4"/>
  <c r="AC73" i="4"/>
  <c r="AD73" i="4"/>
  <c r="AE73" i="4"/>
  <c r="AF73" i="4"/>
  <c r="AG73" i="4"/>
  <c r="AH73" i="4"/>
  <c r="AI73" i="4"/>
  <c r="AJ73" i="4"/>
  <c r="AK73" i="4"/>
  <c r="AL73" i="4"/>
  <c r="AM73" i="4"/>
  <c r="AN73" i="4"/>
  <c r="AO73" i="4"/>
  <c r="AP73" i="4"/>
  <c r="AQ73" i="4"/>
  <c r="AR73" i="4"/>
  <c r="AS73" i="4"/>
  <c r="AT73" i="4"/>
  <c r="AU73" i="4"/>
  <c r="AV73" i="4"/>
  <c r="AW73" i="4"/>
  <c r="AX73" i="4"/>
  <c r="AY73" i="4"/>
  <c r="K53" i="9" l="1"/>
  <c r="K22" i="9"/>
  <c r="L42" i="9"/>
  <c r="L30" i="9"/>
  <c r="L36" i="9"/>
  <c r="J48" i="9"/>
  <c r="J36" i="9"/>
  <c r="J14" i="9"/>
  <c r="J22" i="9"/>
  <c r="J30" i="9"/>
  <c r="L14" i="9"/>
  <c r="H42" i="9"/>
  <c r="H30" i="9"/>
  <c r="H36" i="9"/>
  <c r="H48" i="9"/>
  <c r="H14" i="9"/>
  <c r="H6" i="9"/>
  <c r="G22" i="9"/>
  <c r="G30" i="9"/>
  <c r="G42" i="9"/>
  <c r="J15" i="9"/>
  <c r="J16" i="9" s="1"/>
  <c r="J17" i="9" s="1"/>
  <c r="J23" i="9"/>
  <c r="J24" i="9" s="1"/>
  <c r="J25" i="9" s="1"/>
  <c r="I23" i="9"/>
  <c r="I24" i="9" s="1"/>
  <c r="I25" i="9" s="1"/>
  <c r="J6" i="9"/>
  <c r="D7" i="9"/>
  <c r="D8" i="9" s="1"/>
  <c r="D9" i="9" s="1"/>
  <c r="D15" i="9"/>
  <c r="D16" i="9" s="1"/>
  <c r="D17" i="9" s="1"/>
  <c r="L23" i="9"/>
  <c r="L24" i="9" s="1"/>
  <c r="L25" i="9" s="1"/>
  <c r="L6" i="9"/>
  <c r="C23" i="9"/>
  <c r="C24" i="9" s="1"/>
  <c r="C25" i="9" s="1"/>
  <c r="C15" i="9"/>
  <c r="C16" i="9" s="1"/>
  <c r="C17" i="9" s="1"/>
  <c r="G14" i="9"/>
  <c r="B23" i="9"/>
  <c r="B24" i="9" s="1"/>
  <c r="B25" i="9" s="1"/>
  <c r="B15" i="9"/>
  <c r="B16" i="9" s="1"/>
  <c r="B17" i="9" s="1"/>
  <c r="B7" i="9"/>
  <c r="B8" i="9" s="1"/>
  <c r="B9" i="9" s="1"/>
  <c r="J42" i="9"/>
  <c r="L48" i="9"/>
  <c r="L22" i="9"/>
  <c r="H15" i="9"/>
  <c r="H16" i="9" s="1"/>
  <c r="H17" i="9" s="1"/>
  <c r="G6" i="9"/>
  <c r="F48" i="9"/>
  <c r="F36" i="9"/>
  <c r="F14" i="9"/>
  <c r="F22" i="9"/>
  <c r="D30" i="9"/>
  <c r="C22" i="9"/>
  <c r="C42" i="9"/>
  <c r="C30" i="9"/>
  <c r="C6" i="9"/>
  <c r="E6" i="9"/>
  <c r="E36" i="9"/>
  <c r="E48" i="9"/>
  <c r="F30" i="9"/>
  <c r="I15" i="9"/>
  <c r="I16" i="9" s="1"/>
  <c r="I17" i="9" s="1"/>
  <c r="H23" i="9"/>
  <c r="H24" i="9" s="1"/>
  <c r="H25" i="9" s="1"/>
  <c r="K52" i="9"/>
  <c r="K42" i="9" s="1"/>
  <c r="F42" i="9"/>
  <c r="E15" i="9"/>
  <c r="E16" i="9" s="1"/>
  <c r="E17" i="9" s="1"/>
  <c r="F23" i="8"/>
  <c r="F24" i="8" s="1"/>
  <c r="F25" i="8" s="1"/>
  <c r="F15" i="8"/>
  <c r="F16" i="8" s="1"/>
  <c r="F17" i="8" s="1"/>
  <c r="C48" i="8"/>
  <c r="C14" i="8"/>
  <c r="C36" i="8"/>
  <c r="C42" i="8"/>
  <c r="F14" i="8"/>
  <c r="F6" i="8"/>
  <c r="F30" i="8"/>
  <c r="F7" i="8"/>
  <c r="F8" i="8" s="1"/>
  <c r="F9" i="8" s="1"/>
  <c r="B6" i="8"/>
  <c r="F48" i="8"/>
  <c r="C6" i="8"/>
  <c r="C22" i="8"/>
  <c r="F42" i="8"/>
  <c r="I47" i="5"/>
  <c r="J47" i="5"/>
  <c r="K47" i="5"/>
  <c r="L47" i="5"/>
  <c r="M47" i="5"/>
  <c r="N47" i="5"/>
  <c r="O47" i="5"/>
  <c r="P47" i="5"/>
  <c r="Q47" i="5"/>
  <c r="R47" i="5"/>
  <c r="S47" i="5"/>
  <c r="T47" i="5"/>
  <c r="U47" i="5"/>
  <c r="V47" i="5"/>
  <c r="W47" i="5"/>
  <c r="X47" i="5"/>
  <c r="Y47" i="5"/>
  <c r="Z47" i="5"/>
  <c r="AA47" i="5"/>
  <c r="AB47" i="5"/>
  <c r="AC47" i="5"/>
  <c r="AD47" i="5"/>
  <c r="AE47" i="5"/>
  <c r="AF47" i="5"/>
  <c r="AG47" i="5"/>
  <c r="AH47" i="5"/>
  <c r="AI47" i="5"/>
  <c r="AJ47" i="5"/>
  <c r="AK47" i="5"/>
  <c r="AL47" i="5"/>
  <c r="AM47" i="5"/>
  <c r="AN47" i="5"/>
  <c r="AO47" i="5"/>
  <c r="AP47" i="5"/>
  <c r="AQ47" i="5"/>
  <c r="AR47" i="5"/>
  <c r="AS47" i="5"/>
  <c r="AT47" i="5"/>
  <c r="AU47" i="5"/>
  <c r="AV47" i="5"/>
  <c r="AW47" i="5"/>
  <c r="AX47" i="5"/>
  <c r="AY47" i="5"/>
  <c r="H47" i="5"/>
  <c r="K15" i="9" l="1"/>
  <c r="K16" i="9" s="1"/>
  <c r="K17" i="9" s="1"/>
  <c r="K7" i="9"/>
  <c r="K8" i="9" s="1"/>
  <c r="K9" i="9" s="1"/>
  <c r="K23" i="9"/>
  <c r="K24" i="9" s="1"/>
  <c r="K25" i="9" s="1"/>
  <c r="K48" i="9"/>
  <c r="K14" i="9"/>
  <c r="K6" i="9"/>
  <c r="K36" i="9"/>
  <c r="K30" i="9"/>
  <c r="AY107" i="5" l="1"/>
  <c r="AX107" i="5"/>
  <c r="AW107" i="5"/>
  <c r="AV107" i="5"/>
  <c r="AU107" i="5"/>
  <c r="AT107" i="5"/>
  <c r="AS107" i="5"/>
  <c r="AR107" i="5"/>
  <c r="AQ107" i="5"/>
  <c r="AP107" i="5"/>
  <c r="AO107" i="5"/>
  <c r="AN107" i="5"/>
  <c r="AM107" i="5"/>
  <c r="AL107" i="5"/>
  <c r="AK107" i="5"/>
  <c r="AJ107" i="5"/>
  <c r="AI107" i="5"/>
  <c r="AH107" i="5"/>
  <c r="AG107" i="5"/>
  <c r="AF107" i="5"/>
  <c r="AE107" i="5"/>
  <c r="AD107" i="5"/>
  <c r="AC107" i="5"/>
  <c r="AB107" i="5"/>
  <c r="AA107" i="5"/>
  <c r="Z107" i="5"/>
  <c r="Y107" i="5"/>
  <c r="X107" i="5"/>
  <c r="W107" i="5"/>
  <c r="V107" i="5"/>
  <c r="U107" i="5"/>
  <c r="T107" i="5"/>
  <c r="S107" i="5"/>
  <c r="R107" i="5"/>
  <c r="Q107" i="5"/>
  <c r="P107" i="5"/>
  <c r="O107" i="5"/>
  <c r="N107" i="5"/>
  <c r="M107" i="5"/>
  <c r="L107" i="5"/>
  <c r="K107" i="5"/>
  <c r="J107" i="5"/>
  <c r="I107" i="5"/>
  <c r="H107" i="5"/>
  <c r="AY106" i="5"/>
  <c r="AX106" i="5"/>
  <c r="AW106" i="5"/>
  <c r="AV106" i="5"/>
  <c r="AU106" i="5"/>
  <c r="AT106" i="5"/>
  <c r="AS105" i="5"/>
  <c r="AS106" i="5" s="1"/>
  <c r="AR105" i="5"/>
  <c r="AR106" i="5" s="1"/>
  <c r="AQ105" i="5"/>
  <c r="AQ106" i="5" s="1"/>
  <c r="AP105" i="5"/>
  <c r="AP106" i="5" s="1"/>
  <c r="AO105" i="5"/>
  <c r="AO106" i="5" s="1"/>
  <c r="AN105" i="5"/>
  <c r="AN106" i="5" s="1"/>
  <c r="AM105" i="5"/>
  <c r="AM106" i="5" s="1"/>
  <c r="AL105" i="5"/>
  <c r="AL106" i="5" s="1"/>
  <c r="AK105" i="5"/>
  <c r="AK106" i="5" s="1"/>
  <c r="AJ105" i="5"/>
  <c r="AJ106" i="5" s="1"/>
  <c r="AI105" i="5"/>
  <c r="AI106" i="5" s="1"/>
  <c r="AH106" i="5"/>
  <c r="AG106" i="5"/>
  <c r="AF105" i="5"/>
  <c r="AF106" i="5" s="1"/>
  <c r="AE105" i="5"/>
  <c r="AE106" i="5" s="1"/>
  <c r="AD105" i="5"/>
  <c r="AD106" i="5" s="1"/>
  <c r="AC105" i="5"/>
  <c r="AC106" i="5" s="1"/>
  <c r="AB105" i="5"/>
  <c r="AB106" i="5" s="1"/>
  <c r="AA105" i="5"/>
  <c r="AA106" i="5" s="1"/>
  <c r="Z105" i="5"/>
  <c r="Z106" i="5" s="1"/>
  <c r="Y105" i="5"/>
  <c r="Y106" i="5" s="1"/>
  <c r="X105" i="5"/>
  <c r="X106" i="5" s="1"/>
  <c r="W105" i="5"/>
  <c r="W106" i="5" s="1"/>
  <c r="V105" i="5"/>
  <c r="V106" i="5" s="1"/>
  <c r="U105" i="5"/>
  <c r="U106" i="5" s="1"/>
  <c r="T105" i="5"/>
  <c r="T106" i="5" s="1"/>
  <c r="S105" i="5"/>
  <c r="S106" i="5" s="1"/>
  <c r="R105" i="5"/>
  <c r="R106" i="5" s="1"/>
  <c r="Q105" i="5"/>
  <c r="Q106" i="5" s="1"/>
  <c r="P105" i="5"/>
  <c r="P106" i="5" s="1"/>
  <c r="O105" i="5"/>
  <c r="O106" i="5" s="1"/>
  <c r="N105" i="5"/>
  <c r="N106" i="5" s="1"/>
  <c r="M105" i="5"/>
  <c r="M106" i="5" s="1"/>
  <c r="L105" i="5"/>
  <c r="L106" i="5" s="1"/>
  <c r="K105" i="5"/>
  <c r="K106" i="5" s="1"/>
  <c r="J105" i="5"/>
  <c r="J106" i="5" s="1"/>
  <c r="I105" i="5"/>
  <c r="I106" i="5" s="1"/>
  <c r="H105" i="5"/>
  <c r="H106" i="5" s="1"/>
  <c r="O49" i="5"/>
  <c r="N49" i="5"/>
  <c r="M49" i="5"/>
  <c r="L49" i="5"/>
  <c r="K49" i="5"/>
  <c r="J49" i="5"/>
  <c r="I49" i="5"/>
  <c r="H49" i="5"/>
  <c r="AY48" i="5"/>
  <c r="AX48" i="5"/>
  <c r="AW48" i="5"/>
  <c r="AV48" i="5"/>
  <c r="AU48" i="5"/>
  <c r="AT48" i="5"/>
  <c r="AS48" i="5"/>
  <c r="AR48" i="5"/>
  <c r="AQ48" i="5"/>
  <c r="AP48" i="5"/>
  <c r="AO48" i="5"/>
  <c r="AN48" i="5"/>
  <c r="AM48" i="5"/>
  <c r="AL48" i="5"/>
  <c r="AK48" i="5"/>
  <c r="AJ48" i="5"/>
  <c r="AI48" i="5"/>
  <c r="AH48" i="5"/>
  <c r="AG48" i="5"/>
  <c r="AF48" i="5"/>
  <c r="AE48" i="5"/>
  <c r="AD48" i="5"/>
  <c r="AC48" i="5"/>
  <c r="AB48" i="5"/>
  <c r="AA48" i="5"/>
  <c r="Z48" i="5"/>
  <c r="Y48" i="5"/>
  <c r="X48" i="5"/>
  <c r="W48" i="5"/>
  <c r="V48" i="5"/>
  <c r="U48" i="5"/>
  <c r="T48" i="5"/>
  <c r="S48" i="5"/>
  <c r="R48" i="5"/>
  <c r="Q48" i="5"/>
  <c r="P48" i="5"/>
  <c r="O48" i="5"/>
  <c r="N48" i="5"/>
  <c r="M48" i="5"/>
  <c r="L48" i="5"/>
  <c r="K48" i="5"/>
  <c r="J48" i="5"/>
  <c r="I48" i="5"/>
  <c r="H48" i="5"/>
  <c r="BD32" i="5"/>
  <c r="BC32" i="5"/>
  <c r="BD31" i="5"/>
  <c r="BC31" i="5"/>
  <c r="BB31" i="5"/>
  <c r="BD30" i="5"/>
  <c r="BC30" i="5"/>
  <c r="BB30" i="5"/>
  <c r="BD29" i="5"/>
  <c r="BC29" i="5"/>
  <c r="BB29" i="5"/>
  <c r="BD28" i="5"/>
  <c r="BC28" i="5"/>
  <c r="BB28" i="5"/>
  <c r="BD27" i="5"/>
  <c r="BC27" i="5"/>
  <c r="BD26" i="5"/>
  <c r="BC26" i="5"/>
  <c r="BD25" i="5"/>
  <c r="BC25" i="5"/>
  <c r="BD24" i="5"/>
  <c r="BC24" i="5"/>
  <c r="BD23" i="5"/>
  <c r="BC23" i="5"/>
  <c r="BD22" i="5"/>
  <c r="BC22" i="5"/>
  <c r="BD21" i="5"/>
  <c r="BC21" i="5"/>
  <c r="BD20" i="5"/>
  <c r="BC20" i="5"/>
  <c r="BD19" i="5"/>
  <c r="BC19" i="5"/>
  <c r="BD18" i="5"/>
  <c r="BC18" i="5"/>
  <c r="BD17" i="5"/>
  <c r="BC17" i="5"/>
  <c r="BD16" i="5"/>
  <c r="BC16" i="5"/>
  <c r="BD15" i="5"/>
  <c r="BC15" i="5"/>
  <c r="BD14" i="5"/>
  <c r="BC14" i="5"/>
  <c r="BC13" i="5"/>
  <c r="BD12" i="5"/>
  <c r="BC12" i="5"/>
  <c r="BD11" i="5"/>
  <c r="BD13" i="5" s="1"/>
  <c r="BC11" i="5"/>
  <c r="BD10" i="5"/>
  <c r="BC10" i="5"/>
  <c r="BB10" i="5"/>
  <c r="BB13" i="5" s="1"/>
  <c r="D6" i="5"/>
  <c r="C6" i="5"/>
  <c r="B6" i="5"/>
  <c r="D5" i="5"/>
  <c r="C5" i="5"/>
  <c r="B5" i="5"/>
  <c r="D4" i="5"/>
  <c r="C4" i="5"/>
  <c r="B4" i="5"/>
  <c r="D3" i="5"/>
  <c r="C3" i="5"/>
  <c r="B3" i="5"/>
  <c r="D2" i="5"/>
  <c r="C2" i="5"/>
  <c r="B2" i="5"/>
  <c r="AY75" i="4"/>
  <c r="AY74" i="4"/>
  <c r="AX74" i="4"/>
  <c r="AW74" i="4"/>
  <c r="AV74" i="4"/>
  <c r="AU74" i="4"/>
  <c r="AT74" i="4"/>
  <c r="AS74" i="4"/>
  <c r="AR74" i="4"/>
  <c r="AQ74" i="4"/>
  <c r="AP74" i="4"/>
  <c r="AO74" i="4"/>
  <c r="AN74" i="4"/>
  <c r="AM74" i="4"/>
  <c r="AL74" i="4"/>
  <c r="AK74" i="4"/>
  <c r="AJ74" i="4"/>
  <c r="AI74" i="4"/>
  <c r="AH74" i="4"/>
  <c r="AG74" i="4"/>
  <c r="AF74" i="4"/>
  <c r="AE74" i="4"/>
  <c r="AD74" i="4"/>
  <c r="AC74" i="4"/>
  <c r="AB74" i="4"/>
  <c r="AA74" i="4"/>
  <c r="Z74" i="4"/>
  <c r="Y74" i="4"/>
  <c r="X74" i="4"/>
  <c r="W74" i="4"/>
  <c r="V74" i="4"/>
  <c r="U74" i="4"/>
  <c r="T74" i="4"/>
  <c r="S74" i="4"/>
  <c r="R74" i="4"/>
  <c r="Q74" i="4"/>
  <c r="P74" i="4"/>
  <c r="O74" i="4"/>
  <c r="N74" i="4"/>
  <c r="M74" i="4"/>
  <c r="L74" i="4"/>
  <c r="K74" i="4"/>
  <c r="J74" i="4"/>
  <c r="I74" i="4"/>
  <c r="H73" i="4"/>
  <c r="H74" i="4" s="1"/>
  <c r="AY49" i="4"/>
  <c r="AX49" i="4"/>
  <c r="AW49" i="4"/>
  <c r="AV49" i="4"/>
  <c r="AU49" i="4"/>
  <c r="AT49" i="4"/>
  <c r="AS49" i="4"/>
  <c r="AR49" i="4"/>
  <c r="AQ49" i="4"/>
  <c r="AP49" i="4"/>
  <c r="AO49" i="4"/>
  <c r="AN49" i="4"/>
  <c r="AM49" i="4"/>
  <c r="AL49" i="4"/>
  <c r="AK49" i="4"/>
  <c r="AJ49" i="4"/>
  <c r="AI49" i="4"/>
  <c r="AH49" i="4"/>
  <c r="AG49" i="4"/>
  <c r="AF49" i="4"/>
  <c r="AE49" i="4"/>
  <c r="AD49" i="4"/>
  <c r="AC49" i="4"/>
  <c r="AB49" i="4"/>
  <c r="AA49" i="4"/>
  <c r="Z49" i="4"/>
  <c r="Y49" i="4"/>
  <c r="X49" i="4"/>
  <c r="W49" i="4"/>
  <c r="V49" i="4"/>
  <c r="U49" i="4"/>
  <c r="T49" i="4"/>
  <c r="S49" i="4"/>
  <c r="R49" i="4"/>
  <c r="Q49" i="4"/>
  <c r="P49" i="4"/>
  <c r="O49" i="4"/>
  <c r="N49" i="4"/>
  <c r="M49" i="4"/>
  <c r="L49" i="4"/>
  <c r="K49" i="4"/>
  <c r="J49" i="4"/>
  <c r="I49" i="4"/>
  <c r="H49" i="4"/>
  <c r="AY47" i="4"/>
  <c r="AY48" i="4" s="1"/>
  <c r="AX47" i="4"/>
  <c r="AX48" i="4" s="1"/>
  <c r="AW47" i="4"/>
  <c r="AW48" i="4" s="1"/>
  <c r="AV47" i="4"/>
  <c r="AV48" i="4" s="1"/>
  <c r="AU47" i="4"/>
  <c r="AU48" i="4" s="1"/>
  <c r="AT47" i="4"/>
  <c r="AT48" i="4" s="1"/>
  <c r="AS47" i="4"/>
  <c r="AS48" i="4" s="1"/>
  <c r="AR47" i="4"/>
  <c r="AR48" i="4" s="1"/>
  <c r="AQ47" i="4"/>
  <c r="AQ48" i="4" s="1"/>
  <c r="AP47" i="4"/>
  <c r="AP48" i="4" s="1"/>
  <c r="AO47" i="4"/>
  <c r="AO48" i="4" s="1"/>
  <c r="AN47" i="4"/>
  <c r="AN48" i="4" s="1"/>
  <c r="AM47" i="4"/>
  <c r="AM48" i="4" s="1"/>
  <c r="AL47" i="4"/>
  <c r="AL48" i="4" s="1"/>
  <c r="AK47" i="4"/>
  <c r="AK48" i="4" s="1"/>
  <c r="AJ47" i="4"/>
  <c r="AJ48" i="4" s="1"/>
  <c r="AI47" i="4"/>
  <c r="AI48" i="4" s="1"/>
  <c r="AH47" i="4"/>
  <c r="AH48" i="4" s="1"/>
  <c r="AG47" i="4"/>
  <c r="AG48" i="4" s="1"/>
  <c r="AF47" i="4"/>
  <c r="AF48" i="4" s="1"/>
  <c r="AE47" i="4"/>
  <c r="AE48" i="4" s="1"/>
  <c r="AD47" i="4"/>
  <c r="AD48" i="4" s="1"/>
  <c r="AC47" i="4"/>
  <c r="AC48" i="4" s="1"/>
  <c r="AB47" i="4"/>
  <c r="AB48" i="4" s="1"/>
  <c r="AA47" i="4"/>
  <c r="AA48" i="4" s="1"/>
  <c r="Z47" i="4"/>
  <c r="Z48" i="4" s="1"/>
  <c r="Y47" i="4"/>
  <c r="Y48" i="4" s="1"/>
  <c r="X47" i="4"/>
  <c r="X48" i="4" s="1"/>
  <c r="W47" i="4"/>
  <c r="W48" i="4" s="1"/>
  <c r="V47" i="4"/>
  <c r="V48" i="4" s="1"/>
  <c r="U47" i="4"/>
  <c r="U48" i="4" s="1"/>
  <c r="T47" i="4"/>
  <c r="T48" i="4" s="1"/>
  <c r="S47" i="4"/>
  <c r="S48" i="4" s="1"/>
  <c r="R47" i="4"/>
  <c r="R48" i="4" s="1"/>
  <c r="Q47" i="4"/>
  <c r="Q48" i="4" s="1"/>
  <c r="P47" i="4"/>
  <c r="P48" i="4" s="1"/>
  <c r="O47" i="4"/>
  <c r="O48" i="4" s="1"/>
  <c r="N47" i="4"/>
  <c r="N48" i="4" s="1"/>
  <c r="M47" i="4"/>
  <c r="M48" i="4" s="1"/>
  <c r="L47" i="4"/>
  <c r="L48" i="4" s="1"/>
  <c r="K47" i="4"/>
  <c r="K48" i="4" s="1"/>
  <c r="J47" i="4"/>
  <c r="J48" i="4" s="1"/>
  <c r="I47" i="4"/>
  <c r="I48" i="4" s="1"/>
  <c r="H47" i="4"/>
  <c r="H48" i="4" s="1"/>
  <c r="BD32" i="4"/>
  <c r="BC32" i="4"/>
  <c r="BD31" i="4"/>
  <c r="BC31" i="4"/>
  <c r="BB31" i="4"/>
  <c r="BD30" i="4"/>
  <c r="BC30" i="4"/>
  <c r="BB30" i="4"/>
  <c r="BD29" i="4"/>
  <c r="BC29" i="4"/>
  <c r="BB29" i="4"/>
  <c r="BD28" i="4"/>
  <c r="BC28" i="4"/>
  <c r="BB28" i="4"/>
  <c r="BD27" i="4"/>
  <c r="BC27" i="4"/>
  <c r="BD26" i="4"/>
  <c r="BC26" i="4"/>
  <c r="BD25" i="4"/>
  <c r="BC25" i="4"/>
  <c r="BD24" i="4"/>
  <c r="BC24" i="4"/>
  <c r="BD23" i="4"/>
  <c r="BC23" i="4"/>
  <c r="BD22" i="4"/>
  <c r="BC22" i="4"/>
  <c r="BD21" i="4"/>
  <c r="BC21" i="4"/>
  <c r="BD20" i="4"/>
  <c r="BC20" i="4"/>
  <c r="BD19" i="4"/>
  <c r="BC19" i="4"/>
  <c r="BD18" i="4"/>
  <c r="BC18" i="4"/>
  <c r="BD17" i="4"/>
  <c r="BC17" i="4"/>
  <c r="BD16" i="4"/>
  <c r="BC16" i="4"/>
  <c r="BD15" i="4"/>
  <c r="BC15" i="4"/>
  <c r="BD14" i="4"/>
  <c r="BC14" i="4"/>
  <c r="BD12" i="4"/>
  <c r="BC12" i="4"/>
  <c r="BD11" i="4"/>
  <c r="BC11" i="4"/>
  <c r="BD10" i="4"/>
  <c r="BC10" i="4"/>
  <c r="BB10" i="4"/>
  <c r="BB13" i="4" s="1"/>
  <c r="D6" i="4"/>
  <c r="C6" i="4"/>
  <c r="B6" i="4"/>
  <c r="D5" i="4"/>
  <c r="C5" i="4"/>
  <c r="B5" i="4"/>
  <c r="D4" i="4"/>
  <c r="C4" i="4"/>
  <c r="B4" i="4"/>
  <c r="D3" i="4"/>
  <c r="C3" i="4"/>
  <c r="B3" i="4"/>
  <c r="D2" i="4"/>
  <c r="C2" i="4"/>
  <c r="B2" i="4"/>
  <c r="E2" i="5" l="1"/>
  <c r="E6" i="5"/>
  <c r="E7" i="5"/>
  <c r="E3" i="5"/>
  <c r="D7" i="5"/>
  <c r="B7" i="5"/>
  <c r="E5" i="5"/>
  <c r="BD13" i="4"/>
  <c r="BC13" i="4"/>
  <c r="D7" i="4"/>
  <c r="E3" i="4"/>
  <c r="B7" i="4"/>
  <c r="E5" i="4"/>
  <c r="E2" i="4"/>
  <c r="E6" i="4"/>
  <c r="E7" i="4"/>
  <c r="C7" i="5"/>
  <c r="E4" i="5"/>
  <c r="C7" i="4"/>
  <c r="E4" i="4"/>
  <c r="I97" i="1"/>
  <c r="J97" i="1"/>
  <c r="K97" i="1"/>
  <c r="L97" i="1"/>
  <c r="M97" i="1"/>
  <c r="N97" i="1"/>
  <c r="O97" i="1"/>
  <c r="P97" i="1"/>
  <c r="Q97" i="1"/>
  <c r="R97" i="1"/>
  <c r="S97" i="1"/>
  <c r="T97" i="1"/>
  <c r="U97" i="1"/>
  <c r="V97" i="1"/>
  <c r="W97" i="1"/>
  <c r="X97" i="1"/>
  <c r="Y97" i="1"/>
  <c r="Z97" i="1"/>
  <c r="AA97" i="1"/>
  <c r="AB97" i="1"/>
  <c r="AC97" i="1"/>
  <c r="AD97" i="1"/>
  <c r="AE97" i="1"/>
  <c r="AF97" i="1"/>
  <c r="AG97" i="1"/>
  <c r="AH97" i="1"/>
  <c r="AI97" i="1"/>
  <c r="AJ97" i="1"/>
  <c r="AK97" i="1"/>
  <c r="AL97" i="1"/>
  <c r="AM97" i="1"/>
  <c r="AN97" i="1"/>
  <c r="AO97" i="1"/>
  <c r="AP97" i="1"/>
  <c r="AQ97" i="1"/>
  <c r="AR97" i="1"/>
  <c r="AS97" i="1"/>
  <c r="AT97" i="1"/>
  <c r="AU97" i="1"/>
  <c r="AV97" i="1"/>
  <c r="AW97" i="1"/>
  <c r="AX97" i="1"/>
  <c r="AY97" i="1"/>
  <c r="H97" i="1"/>
  <c r="AY99" i="1"/>
  <c r="AX99" i="1"/>
  <c r="AW99" i="1"/>
  <c r="AV99" i="1"/>
  <c r="AU99" i="1"/>
  <c r="AT99" i="1"/>
  <c r="AS99" i="1"/>
  <c r="AR99" i="1"/>
  <c r="AQ99" i="1"/>
  <c r="AP99" i="1"/>
  <c r="AO99" i="1"/>
  <c r="AN99" i="1"/>
  <c r="AM99" i="1"/>
  <c r="AL99" i="1"/>
  <c r="AK99" i="1"/>
  <c r="AJ99" i="1"/>
  <c r="AI99" i="1"/>
  <c r="AH99" i="1"/>
  <c r="AG99" i="1"/>
  <c r="AF99" i="1"/>
  <c r="AE99" i="1"/>
  <c r="AD99" i="1"/>
  <c r="AC99" i="1"/>
  <c r="AB99" i="1"/>
  <c r="AA99" i="1"/>
  <c r="Z99" i="1"/>
  <c r="Y99" i="1"/>
  <c r="X99" i="1"/>
  <c r="W99" i="1"/>
  <c r="V99" i="1"/>
  <c r="U99" i="1"/>
  <c r="T99" i="1"/>
  <c r="S99" i="1"/>
  <c r="R99" i="1"/>
  <c r="Q99" i="1"/>
  <c r="P99" i="1"/>
  <c r="O99" i="1"/>
  <c r="N99" i="1"/>
  <c r="M99" i="1"/>
  <c r="L99" i="1"/>
  <c r="K99" i="1"/>
  <c r="J99" i="1"/>
  <c r="I99" i="1"/>
  <c r="H99" i="1"/>
  <c r="AY98" i="1"/>
  <c r="AX98" i="1"/>
  <c r="AW98" i="1"/>
  <c r="AV98" i="1"/>
  <c r="AU98" i="1"/>
  <c r="AT98" i="1"/>
  <c r="AS98" i="1"/>
  <c r="AR98" i="1"/>
  <c r="AQ98" i="1"/>
  <c r="AP98" i="1"/>
  <c r="AO98" i="1"/>
  <c r="AN98" i="1"/>
  <c r="AM98" i="1"/>
  <c r="AL98" i="1"/>
  <c r="AK98" i="1"/>
  <c r="AJ98" i="1"/>
  <c r="AI98" i="1"/>
  <c r="AH98" i="1"/>
  <c r="AG98" i="1"/>
  <c r="AF98" i="1"/>
  <c r="AE98" i="1"/>
  <c r="AD98" i="1"/>
  <c r="AC98" i="1"/>
  <c r="AB98" i="1"/>
  <c r="AA98" i="1"/>
  <c r="Z98" i="1"/>
  <c r="Y98" i="1"/>
  <c r="X98" i="1"/>
  <c r="W98" i="1"/>
  <c r="V98" i="1"/>
  <c r="U98" i="1"/>
  <c r="T98" i="1"/>
  <c r="S98" i="1"/>
  <c r="R98" i="1"/>
  <c r="Q98" i="1"/>
  <c r="P98" i="1"/>
  <c r="O98" i="1"/>
  <c r="N98" i="1"/>
  <c r="M98" i="1"/>
  <c r="L98" i="1"/>
  <c r="K98" i="1"/>
  <c r="J98" i="1"/>
  <c r="I98" i="1"/>
  <c r="H98" i="1"/>
  <c r="AI49" i="1"/>
  <c r="AJ49" i="1"/>
  <c r="AK49" i="1"/>
  <c r="AL49" i="1"/>
  <c r="AM49" i="1"/>
  <c r="AN49" i="1"/>
  <c r="AO49" i="1"/>
  <c r="AP49" i="1"/>
  <c r="AQ49" i="1"/>
  <c r="AR49" i="1"/>
  <c r="AS49" i="1"/>
  <c r="AT49" i="1"/>
  <c r="AU49" i="1"/>
  <c r="AV49" i="1"/>
  <c r="AW49" i="1"/>
  <c r="AX49" i="1"/>
  <c r="AY49" i="1"/>
  <c r="I49" i="1"/>
  <c r="J49" i="1"/>
  <c r="K49" i="1"/>
  <c r="L49" i="1"/>
  <c r="M49" i="1"/>
  <c r="N49" i="1"/>
  <c r="O49" i="1"/>
  <c r="P49" i="1"/>
  <c r="Q49" i="1"/>
  <c r="R49" i="1"/>
  <c r="S49" i="1"/>
  <c r="T49" i="1"/>
  <c r="U49" i="1"/>
  <c r="V49" i="1"/>
  <c r="W49" i="1"/>
  <c r="X49" i="1"/>
  <c r="Y49" i="1"/>
  <c r="Z49" i="1"/>
  <c r="AA49" i="1"/>
  <c r="AB49" i="1"/>
  <c r="AC49" i="1"/>
  <c r="AD49" i="1"/>
  <c r="AE49" i="1"/>
  <c r="AF49" i="1"/>
  <c r="AG49" i="1"/>
  <c r="AH49" i="1"/>
  <c r="H49" i="1"/>
  <c r="I47" i="1"/>
  <c r="I48" i="1" s="1"/>
  <c r="J47" i="1"/>
  <c r="J48" i="1" s="1"/>
  <c r="K47" i="1"/>
  <c r="K48" i="1" s="1"/>
  <c r="L47" i="1"/>
  <c r="L48" i="1" s="1"/>
  <c r="M47" i="1"/>
  <c r="M48" i="1" s="1"/>
  <c r="N47" i="1"/>
  <c r="N48" i="1" s="1"/>
  <c r="O47" i="1"/>
  <c r="O48" i="1" s="1"/>
  <c r="P47" i="1"/>
  <c r="P48" i="1" s="1"/>
  <c r="Q47" i="1"/>
  <c r="Q48" i="1" s="1"/>
  <c r="R47" i="1"/>
  <c r="R48" i="1" s="1"/>
  <c r="S47" i="1"/>
  <c r="S48" i="1" s="1"/>
  <c r="T47" i="1"/>
  <c r="T48" i="1" s="1"/>
  <c r="U47" i="1"/>
  <c r="U48" i="1" s="1"/>
  <c r="V47" i="1"/>
  <c r="V48" i="1" s="1"/>
  <c r="W47" i="1"/>
  <c r="W48" i="1" s="1"/>
  <c r="X47" i="1"/>
  <c r="X48" i="1" s="1"/>
  <c r="Y47" i="1"/>
  <c r="Y48" i="1" s="1"/>
  <c r="Z47" i="1"/>
  <c r="Z48" i="1" s="1"/>
  <c r="AA47" i="1"/>
  <c r="AA48" i="1" s="1"/>
  <c r="AB47" i="1"/>
  <c r="AB48" i="1" s="1"/>
  <c r="AC47" i="1"/>
  <c r="AC48" i="1" s="1"/>
  <c r="AD47" i="1"/>
  <c r="AD48" i="1" s="1"/>
  <c r="AE47" i="1"/>
  <c r="AE48" i="1" s="1"/>
  <c r="AF47" i="1"/>
  <c r="AF48" i="1" s="1"/>
  <c r="AG47" i="1"/>
  <c r="AG48" i="1" s="1"/>
  <c r="AH47" i="1"/>
  <c r="AH48" i="1" s="1"/>
  <c r="AI47" i="1"/>
  <c r="AI48" i="1" s="1"/>
  <c r="AJ47" i="1"/>
  <c r="AJ48" i="1" s="1"/>
  <c r="AK47" i="1"/>
  <c r="AK48" i="1" s="1"/>
  <c r="AL47" i="1"/>
  <c r="AL48" i="1" s="1"/>
  <c r="AM47" i="1"/>
  <c r="AM48" i="1" s="1"/>
  <c r="AN47" i="1"/>
  <c r="AN48" i="1" s="1"/>
  <c r="AO47" i="1"/>
  <c r="AO48" i="1" s="1"/>
  <c r="AP47" i="1"/>
  <c r="AP48" i="1" s="1"/>
  <c r="AQ47" i="1"/>
  <c r="AQ48" i="1" s="1"/>
  <c r="AR47" i="1"/>
  <c r="AR48" i="1" s="1"/>
  <c r="AS47" i="1"/>
  <c r="AS48" i="1" s="1"/>
  <c r="AT47" i="1"/>
  <c r="AT48" i="1" s="1"/>
  <c r="AU47" i="1"/>
  <c r="AU48" i="1" s="1"/>
  <c r="AV47" i="1"/>
  <c r="AV48" i="1" s="1"/>
  <c r="AW47" i="1"/>
  <c r="AW48" i="1" s="1"/>
  <c r="AX47" i="1"/>
  <c r="AX48" i="1" s="1"/>
  <c r="AY47" i="1"/>
  <c r="AY48" i="1" s="1"/>
  <c r="H47" i="1"/>
  <c r="H48" i="1" s="1"/>
  <c r="BB10" i="1" l="1"/>
  <c r="BB13" i="1" s="1"/>
  <c r="BC12" i="1"/>
  <c r="BD12" i="1"/>
  <c r="BD11" i="1"/>
  <c r="BC11" i="1"/>
  <c r="BC10" i="1"/>
  <c r="BD10" i="1"/>
  <c r="BB31" i="1"/>
  <c r="BB30" i="1"/>
  <c r="BB29" i="1"/>
  <c r="BB28" i="1"/>
  <c r="BC32" i="1"/>
  <c r="BC31" i="1"/>
  <c r="BC30" i="1"/>
  <c r="BC29" i="1"/>
  <c r="BC28" i="1"/>
  <c r="BC27" i="1"/>
  <c r="BC26" i="1"/>
  <c r="BC25" i="1"/>
  <c r="BC24" i="1"/>
  <c r="BC23" i="1"/>
  <c r="BC22" i="1"/>
  <c r="BC21" i="1"/>
  <c r="BC20" i="1"/>
  <c r="BC19" i="1"/>
  <c r="BC18" i="1"/>
  <c r="BC17" i="1"/>
  <c r="BC16" i="1"/>
  <c r="BD32" i="1"/>
  <c r="BD31" i="1"/>
  <c r="BD30" i="1"/>
  <c r="BD29" i="1"/>
  <c r="BD28" i="1"/>
  <c r="BD27" i="1"/>
  <c r="BD26" i="1"/>
  <c r="BD25" i="1"/>
  <c r="BD24" i="1"/>
  <c r="BD23" i="1"/>
  <c r="BD22" i="1"/>
  <c r="BD21" i="1"/>
  <c r="BD20" i="1"/>
  <c r="BD19" i="1"/>
  <c r="BD18" i="1"/>
  <c r="BD17" i="1"/>
  <c r="BD16" i="1"/>
  <c r="BD15" i="1"/>
  <c r="BC15" i="1"/>
  <c r="BC14" i="1"/>
  <c r="BD14" i="1"/>
  <c r="BD13" i="1" l="1"/>
  <c r="BC13" i="1"/>
  <c r="B3" i="1" l="1"/>
  <c r="C3" i="1"/>
  <c r="D3" i="1"/>
  <c r="B4" i="1"/>
  <c r="C4" i="1"/>
  <c r="D4" i="1"/>
  <c r="B5" i="1"/>
  <c r="C5" i="1"/>
  <c r="D5" i="1"/>
  <c r="B6" i="1"/>
  <c r="C6" i="1"/>
  <c r="D6" i="1"/>
  <c r="C2" i="1"/>
  <c r="D2" i="1"/>
  <c r="B2" i="1"/>
  <c r="E5" i="1" l="1"/>
  <c r="E3" i="1"/>
  <c r="E4" i="1"/>
  <c r="E6" i="1"/>
  <c r="E2" i="1"/>
  <c r="D7" i="1"/>
  <c r="B7" i="1"/>
  <c r="E7" i="1"/>
  <c r="C7" i="1"/>
</calcChain>
</file>

<file path=xl/sharedStrings.xml><?xml version="1.0" encoding="utf-8"?>
<sst xmlns="http://schemas.openxmlformats.org/spreadsheetml/2006/main" count="4824" uniqueCount="824">
  <si>
    <t>Machine</t>
  </si>
  <si>
    <t>AFSM</t>
  </si>
  <si>
    <t>DBCS</t>
  </si>
  <si>
    <t>CIOSS</t>
  </si>
  <si>
    <t>DIOSS</t>
  </si>
  <si>
    <t>Facility</t>
  </si>
  <si>
    <t>Portland</t>
  </si>
  <si>
    <t>Qty</t>
  </si>
  <si>
    <t>Status</t>
  </si>
  <si>
    <t>UFSM</t>
  </si>
  <si>
    <t>Flats</t>
  </si>
  <si>
    <t>Letters</t>
  </si>
  <si>
    <t>FIM (LTR)</t>
  </si>
  <si>
    <t>USE</t>
  </si>
  <si>
    <t>TARP</t>
  </si>
  <si>
    <t>INP LTR (MMP/SCF)</t>
  </si>
  <si>
    <t>INP FLT (MMP/SCF)</t>
  </si>
  <si>
    <t>CR FLT</t>
  </si>
  <si>
    <t>DPS LTR</t>
  </si>
  <si>
    <t>OGP ALL</t>
  </si>
  <si>
    <t>OGS ALL</t>
  </si>
  <si>
    <t>MR</t>
  </si>
  <si>
    <t>TOTAL</t>
  </si>
  <si>
    <t>DBCS TOTAL</t>
  </si>
  <si>
    <t>T-2</t>
  </si>
  <si>
    <t>T-3</t>
  </si>
  <si>
    <t>T-1</t>
  </si>
  <si>
    <t>Clerks</t>
  </si>
  <si>
    <t>MH's</t>
  </si>
  <si>
    <t>FIM RESERVED MACHINE</t>
  </si>
  <si>
    <t>Check</t>
  </si>
  <si>
    <t>Mo</t>
  </si>
  <si>
    <t>Sa</t>
  </si>
  <si>
    <t>Su</t>
  </si>
  <si>
    <t>Tu</t>
  </si>
  <si>
    <t>We</t>
  </si>
  <si>
    <t>Th</t>
  </si>
  <si>
    <t>Fr</t>
  </si>
  <si>
    <t>0800</t>
  </si>
  <si>
    <t>1100</t>
  </si>
  <si>
    <t>1130</t>
  </si>
  <si>
    <t>1200</t>
  </si>
  <si>
    <t>1630</t>
  </si>
  <si>
    <t>1930</t>
  </si>
  <si>
    <t>2000</t>
  </si>
  <si>
    <t>2030</t>
  </si>
  <si>
    <t>2100</t>
  </si>
  <si>
    <t>1300</t>
  </si>
  <si>
    <t>1400</t>
  </si>
  <si>
    <t>2130</t>
  </si>
  <si>
    <t>1830</t>
  </si>
  <si>
    <t>Sunday</t>
  </si>
  <si>
    <t>Monday</t>
  </si>
  <si>
    <t>Tuesday</t>
  </si>
  <si>
    <t>Wenesday</t>
  </si>
  <si>
    <t>Thursday</t>
  </si>
  <si>
    <t>Friday</t>
  </si>
  <si>
    <t>Saturday</t>
  </si>
  <si>
    <t>Multi-Mode
O/G 
Primary</t>
  </si>
  <si>
    <t>BCS 
O/G 
Primary</t>
  </si>
  <si>
    <t>BCS 
O/G 
Secondary</t>
  </si>
  <si>
    <t>BCS 
I/C 
SCF</t>
  </si>
  <si>
    <t>BCS 
I/C 
Secondary</t>
  </si>
  <si>
    <t>BCS 
Box Section</t>
  </si>
  <si>
    <t>1st Pass
DPS</t>
  </si>
  <si>
    <t>2nd Pass
DPS</t>
  </si>
  <si>
    <t>CIOSS
PARS</t>
  </si>
  <si>
    <t>TOTAL 
O/G 
Primary</t>
  </si>
  <si>
    <t>481/891</t>
  </si>
  <si>
    <t>TOTAL (ALL)</t>
  </si>
  <si>
    <t>% of Week</t>
  </si>
  <si>
    <t>Average (Tu-Fr)</t>
  </si>
  <si>
    <t>% of Avg (Tu-Fr)</t>
  </si>
  <si>
    <t>1730</t>
  </si>
  <si>
    <t>0100</t>
  </si>
  <si>
    <t>1600</t>
  </si>
  <si>
    <t>0030</t>
  </si>
  <si>
    <t>O/G
Primary</t>
  </si>
  <si>
    <t>O/G
Secondary</t>
  </si>
  <si>
    <t>I/C
Primary</t>
  </si>
  <si>
    <t>I/C
Secondary</t>
  </si>
  <si>
    <t>Box 
Section</t>
  </si>
  <si>
    <t>1/2 hr Employees</t>
  </si>
  <si>
    <t>Difference</t>
  </si>
  <si>
    <t>1/2 hr Employees (Tu-Fr)</t>
  </si>
  <si>
    <t>Total
DPS</t>
  </si>
  <si>
    <t>918/919</t>
  </si>
  <si>
    <t>CABUSAO</t>
  </si>
  <si>
    <t>TOMMY</t>
  </si>
  <si>
    <t>C</t>
  </si>
  <si>
    <t>SATSUN</t>
  </si>
  <si>
    <t>CELINO</t>
  </si>
  <si>
    <t>JENNY</t>
  </si>
  <si>
    <t>PHAM</t>
  </si>
  <si>
    <t>KIMH</t>
  </si>
  <si>
    <t>T</t>
  </si>
  <si>
    <t>JONES</t>
  </si>
  <si>
    <t>JANITA</t>
  </si>
  <si>
    <t>R</t>
  </si>
  <si>
    <t>RYE</t>
  </si>
  <si>
    <t>JEAN</t>
  </si>
  <si>
    <t>M</t>
  </si>
  <si>
    <t>LIDDIE</t>
  </si>
  <si>
    <t>RHONDA</t>
  </si>
  <si>
    <t>E</t>
  </si>
  <si>
    <t>ROJAS</t>
  </si>
  <si>
    <t>MARIA</t>
  </si>
  <si>
    <t>CHINN</t>
  </si>
  <si>
    <t>JOYCE</t>
  </si>
  <si>
    <t>LU</t>
  </si>
  <si>
    <t>BE</t>
  </si>
  <si>
    <t>RYKKEN</t>
  </si>
  <si>
    <t>DAVID</t>
  </si>
  <si>
    <t>THUFRI</t>
  </si>
  <si>
    <t>GERDES</t>
  </si>
  <si>
    <t>JANE</t>
  </si>
  <si>
    <t>SUNMON</t>
  </si>
  <si>
    <t>NGUYEN</t>
  </si>
  <si>
    <t>ANH</t>
  </si>
  <si>
    <t>N</t>
  </si>
  <si>
    <t>LEDINGTON</t>
  </si>
  <si>
    <t>EVELYN</t>
  </si>
  <si>
    <t>F</t>
  </si>
  <si>
    <t>MC COY</t>
  </si>
  <si>
    <t>SHIRLEY</t>
  </si>
  <si>
    <t>A</t>
  </si>
  <si>
    <t>SLAUGHTER</t>
  </si>
  <si>
    <t>ROBBIE</t>
  </si>
  <si>
    <t>J</t>
  </si>
  <si>
    <t>CARAOS</t>
  </si>
  <si>
    <t>RODOLFO</t>
  </si>
  <si>
    <t>DELOS REYES</t>
  </si>
  <si>
    <t>MANOLO</t>
  </si>
  <si>
    <t>B</t>
  </si>
  <si>
    <t>SON</t>
  </si>
  <si>
    <t>V</t>
  </si>
  <si>
    <t>BAPTISTA</t>
  </si>
  <si>
    <t>MARNIE</t>
  </si>
  <si>
    <t>L</t>
  </si>
  <si>
    <t>LEE</t>
  </si>
  <si>
    <t>ROSA</t>
  </si>
  <si>
    <t>QUACH</t>
  </si>
  <si>
    <t>HOA</t>
  </si>
  <si>
    <t>SHALA</t>
  </si>
  <si>
    <t>MASON</t>
  </si>
  <si>
    <t>CHRISTOPHER</t>
  </si>
  <si>
    <t>X</t>
  </si>
  <si>
    <t>WOOFF</t>
  </si>
  <si>
    <t>MICHAEL</t>
  </si>
  <si>
    <t>H</t>
  </si>
  <si>
    <t>MONTUE</t>
  </si>
  <si>
    <t>HUYNH</t>
  </si>
  <si>
    <t>CUONG</t>
  </si>
  <si>
    <t>TRAN</t>
  </si>
  <si>
    <t>SUE</t>
  </si>
  <si>
    <t>ANDERSON</t>
  </si>
  <si>
    <t>KATHLEEN</t>
  </si>
  <si>
    <t>K</t>
  </si>
  <si>
    <t>THU</t>
  </si>
  <si>
    <t>TUEWED</t>
  </si>
  <si>
    <t>TRAM</t>
  </si>
  <si>
    <t>NELSON</t>
  </si>
  <si>
    <t>WEDTHU</t>
  </si>
  <si>
    <t>MOORE</t>
  </si>
  <si>
    <t>ELIZABETH</t>
  </si>
  <si>
    <t>BEN</t>
  </si>
  <si>
    <t>RANDY</t>
  </si>
  <si>
    <t>ASHBY</t>
  </si>
  <si>
    <t>BARBARA</t>
  </si>
  <si>
    <t>LOI</t>
  </si>
  <si>
    <t>CHIM</t>
  </si>
  <si>
    <t>OI</t>
  </si>
  <si>
    <t>HALINEN</t>
  </si>
  <si>
    <t>MARY</t>
  </si>
  <si>
    <t>TAYLOR</t>
  </si>
  <si>
    <t>JOANNA</t>
  </si>
  <si>
    <t>LONG</t>
  </si>
  <si>
    <t>CHERYL</t>
  </si>
  <si>
    <t>SMITH</t>
  </si>
  <si>
    <t>QUE</t>
  </si>
  <si>
    <t>SRIKWAN</t>
  </si>
  <si>
    <t>URAIWAN</t>
  </si>
  <si>
    <t>SCHMER</t>
  </si>
  <si>
    <t>CHAD</t>
  </si>
  <si>
    <t>FALVEY</t>
  </si>
  <si>
    <t>RONALD</t>
  </si>
  <si>
    <t>P</t>
  </si>
  <si>
    <t>AMEGBLENKE</t>
  </si>
  <si>
    <t>MENSAH</t>
  </si>
  <si>
    <t>PHILLIPS</t>
  </si>
  <si>
    <t>SHAWN</t>
  </si>
  <si>
    <t>DANG</t>
  </si>
  <si>
    <t>MINH</t>
  </si>
  <si>
    <t>BARCLAY</t>
  </si>
  <si>
    <t>TIMOTHY</t>
  </si>
  <si>
    <t>MA</t>
  </si>
  <si>
    <t>TRACY</t>
  </si>
  <si>
    <t>PAGAN</t>
  </si>
  <si>
    <t>EMBAYE</t>
  </si>
  <si>
    <t>AZEB</t>
  </si>
  <si>
    <t>SUNELL</t>
  </si>
  <si>
    <t>ROBERT</t>
  </si>
  <si>
    <t>APRIL</t>
  </si>
  <si>
    <t>SATFRI</t>
  </si>
  <si>
    <t>DORSEY</t>
  </si>
  <si>
    <t>JAMES</t>
  </si>
  <si>
    <t>SCHUMACHER</t>
  </si>
  <si>
    <t>MARK</t>
  </si>
  <si>
    <t>MALLOY JR</t>
  </si>
  <si>
    <t>JOHN</t>
  </si>
  <si>
    <t>W</t>
  </si>
  <si>
    <t>CLARDY</t>
  </si>
  <si>
    <t>LAU</t>
  </si>
  <si>
    <t>LUN</t>
  </si>
  <si>
    <t>S</t>
  </si>
  <si>
    <t>BATES</t>
  </si>
  <si>
    <t>BETTY</t>
  </si>
  <si>
    <t>MAC MURRAY</t>
  </si>
  <si>
    <t>AGUDELO</t>
  </si>
  <si>
    <t>ROMULO</t>
  </si>
  <si>
    <t>Y</t>
  </si>
  <si>
    <t>PHUONG MAI</t>
  </si>
  <si>
    <t>DINH</t>
  </si>
  <si>
    <t>THOM</t>
  </si>
  <si>
    <t>BIRCH</t>
  </si>
  <si>
    <t>CYNTHIA</t>
  </si>
  <si>
    <t>D</t>
  </si>
  <si>
    <t>HOAN</t>
  </si>
  <si>
    <t>LUONG</t>
  </si>
  <si>
    <t>PHAN</t>
  </si>
  <si>
    <t>FOX</t>
  </si>
  <si>
    <t>ELLEN</t>
  </si>
  <si>
    <t>SEYMOUR</t>
  </si>
  <si>
    <t>TRINH</t>
  </si>
  <si>
    <t>HUONG</t>
  </si>
  <si>
    <t>BUTLER JR</t>
  </si>
  <si>
    <t>LEON</t>
  </si>
  <si>
    <t>BOUCK</t>
  </si>
  <si>
    <t>NADEZHDA</t>
  </si>
  <si>
    <t>JENNIFER</t>
  </si>
  <si>
    <t>Q</t>
  </si>
  <si>
    <t>DUNG</t>
  </si>
  <si>
    <t>GATTMAN</t>
  </si>
  <si>
    <t>SOLLER</t>
  </si>
  <si>
    <t>ALAN</t>
  </si>
  <si>
    <t>SETTJE</t>
  </si>
  <si>
    <t>DONNA</t>
  </si>
  <si>
    <t>LEANNE</t>
  </si>
  <si>
    <t>GRANT</t>
  </si>
  <si>
    <t>DAMEION</t>
  </si>
  <si>
    <t>GIOI</t>
  </si>
  <si>
    <t>DOLLENS</t>
  </si>
  <si>
    <t>LE</t>
  </si>
  <si>
    <t>ALEXANDER</t>
  </si>
  <si>
    <t>VU</t>
  </si>
  <si>
    <t>ANDY</t>
  </si>
  <si>
    <t>ZIMMERDAHL</t>
  </si>
  <si>
    <t>RICK</t>
  </si>
  <si>
    <t>HO</t>
  </si>
  <si>
    <t>VICTORIA</t>
  </si>
  <si>
    <t>BUI</t>
  </si>
  <si>
    <t>CATHERINE</t>
  </si>
  <si>
    <t>TECKENBURG JR</t>
  </si>
  <si>
    <t>DARYL</t>
  </si>
  <si>
    <t>G</t>
  </si>
  <si>
    <t>NEAL</t>
  </si>
  <si>
    <t>MARLENE</t>
  </si>
  <si>
    <t>SAMUEL</t>
  </si>
  <si>
    <t>TRUNG</t>
  </si>
  <si>
    <t>MARINA</t>
  </si>
  <si>
    <t>WHITE</t>
  </si>
  <si>
    <t>STEVEN</t>
  </si>
  <si>
    <t>THANH</t>
  </si>
  <si>
    <t>KRISTY</t>
  </si>
  <si>
    <t>XUAN</t>
  </si>
  <si>
    <t>TROTTI</t>
  </si>
  <si>
    <t>CRAIG</t>
  </si>
  <si>
    <t>FERGUSON</t>
  </si>
  <si>
    <t>PAMELA</t>
  </si>
  <si>
    <t>FLACK</t>
  </si>
  <si>
    <t>SCOTT</t>
  </si>
  <si>
    <t>KANG</t>
  </si>
  <si>
    <t>JULIE</t>
  </si>
  <si>
    <t>GUARNERO</t>
  </si>
  <si>
    <t>LAWRENCE</t>
  </si>
  <si>
    <t>PAHUA</t>
  </si>
  <si>
    <t>RAFAELA</t>
  </si>
  <si>
    <t>NAKATSU</t>
  </si>
  <si>
    <t>KEN</t>
  </si>
  <si>
    <t>DUNN</t>
  </si>
  <si>
    <t>BRIAN</t>
  </si>
  <si>
    <t>CAMPBELL</t>
  </si>
  <si>
    <t>BRADLEY</t>
  </si>
  <si>
    <t>CHUA</t>
  </si>
  <si>
    <t>DOLORES</t>
  </si>
  <si>
    <t>MONZON</t>
  </si>
  <si>
    <t>IMELDA</t>
  </si>
  <si>
    <t>HEIN</t>
  </si>
  <si>
    <t>CLINTON</t>
  </si>
  <si>
    <t>MERCADO</t>
  </si>
  <si>
    <t>ALFREDO</t>
  </si>
  <si>
    <t>TRUONG</t>
  </si>
  <si>
    <t>RAUSCH</t>
  </si>
  <si>
    <t>LAURA</t>
  </si>
  <si>
    <t>Last</t>
  </si>
  <si>
    <t>First</t>
  </si>
  <si>
    <t>EIN</t>
  </si>
  <si>
    <t>Job #</t>
  </si>
  <si>
    <t>BT</t>
  </si>
  <si>
    <t>ET</t>
  </si>
  <si>
    <t>SDO</t>
  </si>
  <si>
    <t>BENSON</t>
  </si>
  <si>
    <t>LARRY</t>
  </si>
  <si>
    <t>ERICK</t>
  </si>
  <si>
    <t>TORREY</t>
  </si>
  <si>
    <t>WILLIE</t>
  </si>
  <si>
    <t>MORTON-HAMLET</t>
  </si>
  <si>
    <t>DEBORAH</t>
  </si>
  <si>
    <t>I</t>
  </si>
  <si>
    <t>HIEN</t>
  </si>
  <si>
    <t>CHA</t>
  </si>
  <si>
    <t>GAO</t>
  </si>
  <si>
    <t>BENNER</t>
  </si>
  <si>
    <t>DONALD</t>
  </si>
  <si>
    <t>ANDREWS</t>
  </si>
  <si>
    <t>JERRY</t>
  </si>
  <si>
    <t>WONG</t>
  </si>
  <si>
    <t>JACKIE</t>
  </si>
  <si>
    <t>TONG</t>
  </si>
  <si>
    <t>FREEMAN</t>
  </si>
  <si>
    <t>MORTENSEN</t>
  </si>
  <si>
    <t>SHANNON</t>
  </si>
  <si>
    <t>JOHNS</t>
  </si>
  <si>
    <t>VICKIE</t>
  </si>
  <si>
    <t>HENRY</t>
  </si>
  <si>
    <t>HARLAN</t>
  </si>
  <si>
    <t>ALFONSO</t>
  </si>
  <si>
    <t>SUSAN</t>
  </si>
  <si>
    <t>DENTON</t>
  </si>
  <si>
    <t>MARIO</t>
  </si>
  <si>
    <t>TUAN</t>
  </si>
  <si>
    <t>PARKER</t>
  </si>
  <si>
    <t>KATHI</t>
  </si>
  <si>
    <t>ROTH</t>
  </si>
  <si>
    <t>SEYMORE</t>
  </si>
  <si>
    <t>COPENHAVER</t>
  </si>
  <si>
    <t>WILMA</t>
  </si>
  <si>
    <t>WILLIAMS</t>
  </si>
  <si>
    <t>JOHNSON</t>
  </si>
  <si>
    <t>CAROLANN</t>
  </si>
  <si>
    <t>MARR</t>
  </si>
  <si>
    <t>THU VAN</t>
  </si>
  <si>
    <t>STROBEL</t>
  </si>
  <si>
    <t>ROGER</t>
  </si>
  <si>
    <t>GRUEN</t>
  </si>
  <si>
    <t>JOANNE</t>
  </si>
  <si>
    <t>BEKELE</t>
  </si>
  <si>
    <t>ETSEHIWOT</t>
  </si>
  <si>
    <t>FILER</t>
  </si>
  <si>
    <t>TECKENBURG</t>
  </si>
  <si>
    <t>RACHEL</t>
  </si>
  <si>
    <t>HAN</t>
  </si>
  <si>
    <t>DONPIL</t>
  </si>
  <si>
    <t>BUTLER</t>
  </si>
  <si>
    <t>CHARLES</t>
  </si>
  <si>
    <t>O</t>
  </si>
  <si>
    <t>LEUNG</t>
  </si>
  <si>
    <t>CHEUNG</t>
  </si>
  <si>
    <t>HANEY</t>
  </si>
  <si>
    <t>STORY</t>
  </si>
  <si>
    <t>BALDWIN</t>
  </si>
  <si>
    <t>CHRISTINA</t>
  </si>
  <si>
    <t>BICK</t>
  </si>
  <si>
    <t>WEBB</t>
  </si>
  <si>
    <t>ADDINGTON</t>
  </si>
  <si>
    <t>LLOYD</t>
  </si>
  <si>
    <t>YAN</t>
  </si>
  <si>
    <t>KIM</t>
  </si>
  <si>
    <t>KHOI</t>
  </si>
  <si>
    <t>NGACH</t>
  </si>
  <si>
    <t>HATCH</t>
  </si>
  <si>
    <t>EDWARD</t>
  </si>
  <si>
    <t>LOUIE</t>
  </si>
  <si>
    <t>LEN</t>
  </si>
  <si>
    <t>CROWNOVER</t>
  </si>
  <si>
    <t>PABONA</t>
  </si>
  <si>
    <t>WILLIAM</t>
  </si>
  <si>
    <t>TIDWELL</t>
  </si>
  <si>
    <t>MATTHEW</t>
  </si>
  <si>
    <t>PALMER</t>
  </si>
  <si>
    <t>LOCSON</t>
  </si>
  <si>
    <t>= Flats</t>
  </si>
  <si>
    <t xml:space="preserve"> Tour 1 PSE's</t>
  </si>
  <si>
    <t>Tour 1 PSE's Target</t>
  </si>
  <si>
    <t>Tour 3 PSE's Target</t>
  </si>
  <si>
    <t xml:space="preserve"> Tour 3 PSE's</t>
  </si>
  <si>
    <t>0630</t>
  </si>
  <si>
    <t>SEN</t>
  </si>
  <si>
    <t>#</t>
  </si>
  <si>
    <t>GOODRICH</t>
  </si>
  <si>
    <t>SANDRA</t>
  </si>
  <si>
    <t>ACTION</t>
  </si>
  <si>
    <t>Repost</t>
  </si>
  <si>
    <t>Letter</t>
  </si>
  <si>
    <t>No Chg</t>
  </si>
  <si>
    <t>THEPSOUVANH</t>
  </si>
  <si>
    <t>NOKNOI</t>
  </si>
  <si>
    <t>3002788</t>
  </si>
  <si>
    <t>70700541</t>
  </si>
  <si>
    <t>530</t>
  </si>
  <si>
    <t>5/14/2005</t>
  </si>
  <si>
    <t>MORRISSEY</t>
  </si>
  <si>
    <t>3354984</t>
  </si>
  <si>
    <t>70700540</t>
  </si>
  <si>
    <t>8/21/1993</t>
  </si>
  <si>
    <t>GERRITSEN</t>
  </si>
  <si>
    <t>3191616</t>
  </si>
  <si>
    <t>70786782</t>
  </si>
  <si>
    <t>600</t>
  </si>
  <si>
    <t>10/13/1984</t>
  </si>
  <si>
    <t>CATABAY</t>
  </si>
  <si>
    <t>ROMAN</t>
  </si>
  <si>
    <t>4161718</t>
  </si>
  <si>
    <t>70786967</t>
  </si>
  <si>
    <t>7/12/2014</t>
  </si>
  <si>
    <t>Tour 1 Letters MAIL HANDLERS</t>
  </si>
  <si>
    <t>Tour 1 Letters LEAD CLERKS</t>
  </si>
  <si>
    <t>2200</t>
  </si>
  <si>
    <t>GONZALEZ</t>
  </si>
  <si>
    <t>630</t>
  </si>
  <si>
    <t>Tour 1 Letters CLERKS</t>
  </si>
  <si>
    <t>Tour 2 Letters CLERKS</t>
  </si>
  <si>
    <t>Tour 3 Letters CLERKS</t>
  </si>
  <si>
    <t>Tour 3 Letters MAIL HANDLERS</t>
  </si>
  <si>
    <t>KAHLER</t>
  </si>
  <si>
    <t>3530643</t>
  </si>
  <si>
    <t>95831761</t>
  </si>
  <si>
    <t>2230</t>
  </si>
  <si>
    <t>4/2/2005</t>
  </si>
  <si>
    <t>3162152</t>
  </si>
  <si>
    <t>95769237</t>
  </si>
  <si>
    <t>9/26/1998</t>
  </si>
  <si>
    <t>KEEFE</t>
  </si>
  <si>
    <t>3405788</t>
  </si>
  <si>
    <t>95581347</t>
  </si>
  <si>
    <t>10/30/2004</t>
  </si>
  <si>
    <t>MARSHALL</t>
  </si>
  <si>
    <t>JASON</t>
  </si>
  <si>
    <t>3101062</t>
  </si>
  <si>
    <t>95533341</t>
  </si>
  <si>
    <t>1700</t>
  </si>
  <si>
    <t>130</t>
  </si>
  <si>
    <t>11/24/2007</t>
  </si>
  <si>
    <t>TORRES</t>
  </si>
  <si>
    <t>JOSE</t>
  </si>
  <si>
    <t>3562239</t>
  </si>
  <si>
    <t>95505265</t>
  </si>
  <si>
    <t>12/25/2004</t>
  </si>
  <si>
    <t>SANDERS</t>
  </si>
  <si>
    <t>MELANIE</t>
  </si>
  <si>
    <t>4259503</t>
  </si>
  <si>
    <t>95705579</t>
  </si>
  <si>
    <t>8/9/2014</t>
  </si>
  <si>
    <t>ALESSI</t>
  </si>
  <si>
    <t>VITO</t>
  </si>
  <si>
    <t>3232908</t>
  </si>
  <si>
    <t>95545558</t>
  </si>
  <si>
    <t>11/19/1988</t>
  </si>
  <si>
    <t>Tour 2 Letters MAIL HANDLERS</t>
  </si>
  <si>
    <t>ERICKSON</t>
  </si>
  <si>
    <t>JEFFREY</t>
  </si>
  <si>
    <t>3016164</t>
  </si>
  <si>
    <t>70789783</t>
  </si>
  <si>
    <t>830</t>
  </si>
  <si>
    <t>7/9/1994</t>
  </si>
  <si>
    <t>JOHNEN</t>
  </si>
  <si>
    <t>RICHARD</t>
  </si>
  <si>
    <t>3061170</t>
  </si>
  <si>
    <t>70789757</t>
  </si>
  <si>
    <t>7/11/1992</t>
  </si>
  <si>
    <t>FORTUNE</t>
  </si>
  <si>
    <t>3100108</t>
  </si>
  <si>
    <t>70789498</t>
  </si>
  <si>
    <t>11/28/1981</t>
  </si>
  <si>
    <t>MORIAH</t>
  </si>
  <si>
    <t>BRANDI</t>
  </si>
  <si>
    <t>3392506</t>
  </si>
  <si>
    <t>70277990</t>
  </si>
  <si>
    <t>1430</t>
  </si>
  <si>
    <t>3/16/1996</t>
  </si>
  <si>
    <t>0830</t>
  </si>
  <si>
    <t>0600</t>
  </si>
  <si>
    <t>0700</t>
  </si>
  <si>
    <t>Tour 2 Flats MAIL HANDLERS</t>
  </si>
  <si>
    <t>Tour 1 Flats CLERKS</t>
  </si>
  <si>
    <t>Tour 1 Flats LEAD CLERKS</t>
  </si>
  <si>
    <t>Tour 2 Flats CLERKS</t>
  </si>
  <si>
    <t>Tour 3 Flats CLERKS</t>
  </si>
  <si>
    <t>Section</t>
  </si>
  <si>
    <t>NORTH TRUCK DOCK T/1</t>
  </si>
  <si>
    <t>NORTH TRUCK DOCK T/3</t>
  </si>
  <si>
    <t>RODNEY</t>
  </si>
  <si>
    <t>SECTION ONE T/1</t>
  </si>
  <si>
    <t>THOMAS</t>
  </si>
  <si>
    <t>SECTION ONE T/2</t>
  </si>
  <si>
    <t>SECTION ONE T/3</t>
  </si>
  <si>
    <t>SECTION TWO T/3</t>
  </si>
  <si>
    <t>WEST TRUCK DOCK T/1</t>
  </si>
  <si>
    <t>WEST TRUCK DOCK T/3</t>
  </si>
  <si>
    <t>HANSEN</t>
  </si>
  <si>
    <t>VERNON</t>
  </si>
  <si>
    <t>BLEYS</t>
  </si>
  <si>
    <t>VICTOR</t>
  </si>
  <si>
    <t>3140605</t>
  </si>
  <si>
    <t>95592466</t>
  </si>
  <si>
    <t>8/22/1981</t>
  </si>
  <si>
    <t>WACKER JR</t>
  </si>
  <si>
    <t>DANIEL</t>
  </si>
  <si>
    <t>3243118</t>
  </si>
  <si>
    <t>95722939</t>
  </si>
  <si>
    <t>4/2/1994</t>
  </si>
  <si>
    <t>CROSTON</t>
  </si>
  <si>
    <t>TANYA</t>
  </si>
  <si>
    <t>2936141</t>
  </si>
  <si>
    <t>95675629</t>
  </si>
  <si>
    <t>4/16/2005</t>
  </si>
  <si>
    <t>HICKS</t>
  </si>
  <si>
    <t>3079584</t>
  </si>
  <si>
    <t>95761651</t>
  </si>
  <si>
    <t>3/20/1971</t>
  </si>
  <si>
    <t>DAN</t>
  </si>
  <si>
    <t>3050785</t>
  </si>
  <si>
    <t>95730978</t>
  </si>
  <si>
    <t>1/17/1998</t>
  </si>
  <si>
    <t>NORTH TRUCK DOCK T/2</t>
  </si>
  <si>
    <t>GARBUSH JR</t>
  </si>
  <si>
    <t>GARY</t>
  </si>
  <si>
    <t>3102164</t>
  </si>
  <si>
    <t>95528090</t>
  </si>
  <si>
    <t>9/18/1993</t>
  </si>
  <si>
    <t>LYMAN</t>
  </si>
  <si>
    <t>MCREA</t>
  </si>
  <si>
    <t>3407071</t>
  </si>
  <si>
    <t>70452778</t>
  </si>
  <si>
    <t>9/10/1988</t>
  </si>
  <si>
    <t>JENKINS JR</t>
  </si>
  <si>
    <t>FEEBECK</t>
  </si>
  <si>
    <t>YANCY</t>
  </si>
  <si>
    <t>AVERY</t>
  </si>
  <si>
    <t>CLAY</t>
  </si>
  <si>
    <t>LOCK</t>
  </si>
  <si>
    <t>ALLEN</t>
  </si>
  <si>
    <t>DOUGLAS</t>
  </si>
  <si>
    <t>SABAH</t>
  </si>
  <si>
    <t>DIANA</t>
  </si>
  <si>
    <t>Z</t>
  </si>
  <si>
    <t>HASKIN</t>
  </si>
  <si>
    <t>BOGGS</t>
  </si>
  <si>
    <t>DUNAVAN</t>
  </si>
  <si>
    <t>WALKER</t>
  </si>
  <si>
    <t>RANDALL</t>
  </si>
  <si>
    <t>GUTTIREZ</t>
  </si>
  <si>
    <t>RUBEN</t>
  </si>
  <si>
    <t>GOODYEAR</t>
  </si>
  <si>
    <t>WANG</t>
  </si>
  <si>
    <t>SIMONE</t>
  </si>
  <si>
    <t>3432434</t>
  </si>
  <si>
    <t>95558442</t>
  </si>
  <si>
    <t>7/19/1986</t>
  </si>
  <si>
    <t>HIMMELSBACH III</t>
  </si>
  <si>
    <t>JESSE</t>
  </si>
  <si>
    <t>3361133</t>
  </si>
  <si>
    <t>95807052</t>
  </si>
  <si>
    <t>3/11/1989</t>
  </si>
  <si>
    <t>HALISKI</t>
  </si>
  <si>
    <t>3022303</t>
  </si>
  <si>
    <t>70527888</t>
  </si>
  <si>
    <t>5/26/1973</t>
  </si>
  <si>
    <t>BASA</t>
  </si>
  <si>
    <t>3281124</t>
  </si>
  <si>
    <t>95606770</t>
  </si>
  <si>
    <t>7/9/2005</t>
  </si>
  <si>
    <t>PARSONS</t>
  </si>
  <si>
    <t>KEVIN</t>
  </si>
  <si>
    <t>3374998</t>
  </si>
  <si>
    <t>95562572</t>
  </si>
  <si>
    <t>1/22/2005</t>
  </si>
  <si>
    <t>LAZARO</t>
  </si>
  <si>
    <t>RUDY</t>
  </si>
  <si>
    <t>3414988</t>
  </si>
  <si>
    <t>95787075</t>
  </si>
  <si>
    <t>10/25/1997</t>
  </si>
  <si>
    <t>YOUNG</t>
  </si>
  <si>
    <t>3402131</t>
  </si>
  <si>
    <t>95481906</t>
  </si>
  <si>
    <t>2/28/1998</t>
  </si>
  <si>
    <t>SECTION TWO T/1</t>
  </si>
  <si>
    <t>KELSEY</t>
  </si>
  <si>
    <t>3097672</t>
  </si>
  <si>
    <t>95745278</t>
  </si>
  <si>
    <t>10/15/1983</t>
  </si>
  <si>
    <t>ROSE</t>
  </si>
  <si>
    <t>3184066</t>
  </si>
  <si>
    <t>95540856</t>
  </si>
  <si>
    <t>7/21/1984</t>
  </si>
  <si>
    <t>CANTORIA</t>
  </si>
  <si>
    <t>PAULO</t>
  </si>
  <si>
    <t>3341426</t>
  </si>
  <si>
    <t>95828503</t>
  </si>
  <si>
    <t>11/12/1994</t>
  </si>
  <si>
    <t>MCCAULEY</t>
  </si>
  <si>
    <t>3137137</t>
  </si>
  <si>
    <t>95744255</t>
  </si>
  <si>
    <t>STOBIE</t>
  </si>
  <si>
    <t>3135058</t>
  </si>
  <si>
    <t>95872782</t>
  </si>
  <si>
    <t>2/7/1981</t>
  </si>
  <si>
    <t>WEST TRUCK DOCK T/2</t>
  </si>
  <si>
    <t>3048017</t>
  </si>
  <si>
    <t>70190717</t>
  </si>
  <si>
    <t>4/15/1995</t>
  </si>
  <si>
    <t>GEORGE</t>
  </si>
  <si>
    <t>3316602</t>
  </si>
  <si>
    <t>95867955</t>
  </si>
  <si>
    <t>BALLER</t>
  </si>
  <si>
    <t>3099299</t>
  </si>
  <si>
    <t>70190718</t>
  </si>
  <si>
    <t>7/5/1997</t>
  </si>
  <si>
    <t>CARDWELL</t>
  </si>
  <si>
    <t>3117036</t>
  </si>
  <si>
    <t>95845355</t>
  </si>
  <si>
    <t>5/28/1983</t>
  </si>
  <si>
    <t>PENDLEY</t>
  </si>
  <si>
    <t>BARRY</t>
  </si>
  <si>
    <t>3240332</t>
  </si>
  <si>
    <t>95867692</t>
  </si>
  <si>
    <t>7/28/1990</t>
  </si>
  <si>
    <t>PIT T1</t>
  </si>
  <si>
    <t>PIT T2</t>
  </si>
  <si>
    <t>PIT T3</t>
  </si>
  <si>
    <t>1530</t>
  </si>
  <si>
    <t>MPC T/1</t>
  </si>
  <si>
    <t>MPC T/3</t>
  </si>
  <si>
    <t>BRIDGES</t>
  </si>
  <si>
    <t>DARRELL</t>
  </si>
  <si>
    <t>HAGER</t>
  </si>
  <si>
    <t>PAUL</t>
  </si>
  <si>
    <t>3206202</t>
  </si>
  <si>
    <t>95837581</t>
  </si>
  <si>
    <t>8/4/1973</t>
  </si>
  <si>
    <t>VAANDERING</t>
  </si>
  <si>
    <t>JAMIE</t>
  </si>
  <si>
    <t>DAVIS</t>
  </si>
  <si>
    <t>JEFFERSON</t>
  </si>
  <si>
    <t>WESTLUND</t>
  </si>
  <si>
    <t>CURTIS</t>
  </si>
  <si>
    <t>3145578</t>
  </si>
  <si>
    <t>95853820</t>
  </si>
  <si>
    <t>430</t>
  </si>
  <si>
    <t>8/23/1980</t>
  </si>
  <si>
    <t>HALL</t>
  </si>
  <si>
    <t>MARGO</t>
  </si>
  <si>
    <t>3176822</t>
  </si>
  <si>
    <t>95496934</t>
  </si>
  <si>
    <t>5/7/1966</t>
  </si>
  <si>
    <t>3211407</t>
  </si>
  <si>
    <t>95724831</t>
  </si>
  <si>
    <t>2005</t>
  </si>
  <si>
    <t>435</t>
  </si>
  <si>
    <t>9/12/1998</t>
  </si>
  <si>
    <t>FINKE</t>
  </si>
  <si>
    <t>HAYS</t>
  </si>
  <si>
    <t>GREGORY</t>
  </si>
  <si>
    <t>3371567</t>
  </si>
  <si>
    <t>95841883</t>
  </si>
  <si>
    <t>11/22/1997</t>
  </si>
  <si>
    <t>3569291</t>
  </si>
  <si>
    <t>95509199</t>
  </si>
  <si>
    <t>2/19/2005</t>
  </si>
  <si>
    <t>SYRING</t>
  </si>
  <si>
    <t>LOVELL</t>
  </si>
  <si>
    <t>3019452</t>
  </si>
  <si>
    <t>95472842</t>
  </si>
  <si>
    <t>1900</t>
  </si>
  <si>
    <t>330</t>
  </si>
  <si>
    <t>10/18/1980</t>
  </si>
  <si>
    <t>NOVASH</t>
  </si>
  <si>
    <t>RUTH</t>
  </si>
  <si>
    <t>TENNYSON</t>
  </si>
  <si>
    <t>BRUCE</t>
  </si>
  <si>
    <t>3268137</t>
  </si>
  <si>
    <t>95600729</t>
  </si>
  <si>
    <t>200</t>
  </si>
  <si>
    <t>2/11/1978</t>
  </si>
  <si>
    <t>MAI</t>
  </si>
  <si>
    <t>3315442</t>
  </si>
  <si>
    <t>95833453</t>
  </si>
  <si>
    <t>3/1/1986</t>
  </si>
  <si>
    <t>TONY SINH</t>
  </si>
  <si>
    <t>3326861</t>
  </si>
  <si>
    <t>95668580</t>
  </si>
  <si>
    <t>1425</t>
  </si>
  <si>
    <t>2255</t>
  </si>
  <si>
    <t>4/25/1987</t>
  </si>
  <si>
    <t>3334223</t>
  </si>
  <si>
    <t>70271217</t>
  </si>
  <si>
    <t>7/6/1985</t>
  </si>
  <si>
    <t>DIEU</t>
  </si>
  <si>
    <t>FIELD</t>
  </si>
  <si>
    <t>ANDREW</t>
  </si>
  <si>
    <t>3416192</t>
  </si>
  <si>
    <t>95575133</t>
  </si>
  <si>
    <t>10/25/1986</t>
  </si>
  <si>
    <t>Tour 2 Letters LEAD CLERKS</t>
  </si>
  <si>
    <t>NEW</t>
  </si>
  <si>
    <t>Tour 3 Letters LEAD CLERKS</t>
  </si>
  <si>
    <t>BAJINKA</t>
  </si>
  <si>
    <t>SEEDOU</t>
  </si>
  <si>
    <t>2809728</t>
  </si>
  <si>
    <t>70700539</t>
  </si>
  <si>
    <t>400</t>
  </si>
  <si>
    <t>DUNSMORE</t>
  </si>
  <si>
    <t>3191847</t>
  </si>
  <si>
    <t>70785671</t>
  </si>
  <si>
    <t>11/8/1997</t>
  </si>
  <si>
    <t>KISNER</t>
  </si>
  <si>
    <t>NICHOLAS</t>
  </si>
  <si>
    <t>4197147</t>
  </si>
  <si>
    <t>70787005</t>
  </si>
  <si>
    <t>9/6/2014</t>
  </si>
  <si>
    <t>ZHAO</t>
  </si>
  <si>
    <t>WEN</t>
  </si>
  <si>
    <t>2958309</t>
  </si>
  <si>
    <t>70700538</t>
  </si>
  <si>
    <t>3/14/1998</t>
  </si>
  <si>
    <t>Tour 3 Flats LEAD CLERKS</t>
  </si>
  <si>
    <t>METZ</t>
  </si>
  <si>
    <t>STEPHEN</t>
  </si>
  <si>
    <t>2964493</t>
  </si>
  <si>
    <t>70786993</t>
  </si>
  <si>
    <t>1230</t>
  </si>
  <si>
    <t>6/4/1988</t>
  </si>
  <si>
    <t>BAUMAN</t>
  </si>
  <si>
    <t>AHRLIN</t>
  </si>
  <si>
    <t>2988144</t>
  </si>
  <si>
    <t>70786478</t>
  </si>
  <si>
    <t>Tour 2 Flats LEAD CLERKS</t>
  </si>
  <si>
    <t>3073737</t>
  </si>
  <si>
    <t>95668299</t>
  </si>
  <si>
    <t>2300</t>
  </si>
  <si>
    <t>730</t>
  </si>
  <si>
    <t>9/6/1980</t>
  </si>
  <si>
    <t>GALLARDO II</t>
  </si>
  <si>
    <t>BERNARDO</t>
  </si>
  <si>
    <t>3314999</t>
  </si>
  <si>
    <t>95625358</t>
  </si>
  <si>
    <t>LIUFAU</t>
  </si>
  <si>
    <t>IOSEFA</t>
  </si>
  <si>
    <t>3033771</t>
  </si>
  <si>
    <t>95670841</t>
  </si>
  <si>
    <t>5/13/1995</t>
  </si>
  <si>
    <t>YUASA</t>
  </si>
  <si>
    <t>GREG</t>
  </si>
  <si>
    <t>3051451</t>
  </si>
  <si>
    <t>95854581</t>
  </si>
  <si>
    <t>7/4/1998</t>
  </si>
  <si>
    <t>KEE</t>
  </si>
  <si>
    <t>3304758</t>
  </si>
  <si>
    <t>95476400</t>
  </si>
  <si>
    <t>9/19/1977</t>
  </si>
  <si>
    <t>REES</t>
  </si>
  <si>
    <t>MARYTHRON</t>
  </si>
  <si>
    <t>3540380</t>
  </si>
  <si>
    <t>70076426</t>
  </si>
  <si>
    <t>11/13/2004</t>
  </si>
  <si>
    <t>Tour 1 Letters EXPEDITORS</t>
  </si>
  <si>
    <t>Tour 3 Letters EXPEDITORS</t>
  </si>
  <si>
    <t>COLEMAN</t>
  </si>
  <si>
    <t>COVELL</t>
  </si>
  <si>
    <t>3190186</t>
  </si>
  <si>
    <t>95863867</t>
  </si>
  <si>
    <t>2400</t>
  </si>
  <si>
    <t>3/8/1980</t>
  </si>
  <si>
    <t>JUDAR</t>
  </si>
  <si>
    <t>HAROLD</t>
  </si>
  <si>
    <t>3381590</t>
  </si>
  <si>
    <t>95820817</t>
  </si>
  <si>
    <t>3427298</t>
  </si>
  <si>
    <t>95592725</t>
  </si>
  <si>
    <t>7/10/1993</t>
  </si>
  <si>
    <t>BAHRU</t>
  </si>
  <si>
    <t>KIBATU</t>
  </si>
  <si>
    <t>3270013</t>
  </si>
  <si>
    <t>95826387</t>
  </si>
  <si>
    <t>100</t>
  </si>
  <si>
    <t>10/10/1998</t>
  </si>
  <si>
    <t>WRIGHT</t>
  </si>
  <si>
    <t>3021772</t>
  </si>
  <si>
    <t>95687469</t>
  </si>
  <si>
    <t>5/10/1975</t>
  </si>
  <si>
    <t>Tour 2 Letters EXPEDITORS</t>
  </si>
  <si>
    <t>Tour 1 Flats EXPEDITORS</t>
  </si>
  <si>
    <t>COGAN</t>
  </si>
  <si>
    <t>JOSEPH</t>
  </si>
  <si>
    <t>3212698</t>
  </si>
  <si>
    <t>70076427</t>
  </si>
  <si>
    <t>5/12/1984</t>
  </si>
  <si>
    <t>WALTHER</t>
  </si>
  <si>
    <t>DEREK</t>
  </si>
  <si>
    <t>3546277</t>
  </si>
  <si>
    <t>95482733</t>
  </si>
  <si>
    <t>11/27/2004</t>
  </si>
  <si>
    <t>MARTINEZ</t>
  </si>
  <si>
    <t>JAVIER</t>
  </si>
  <si>
    <t>3131339</t>
  </si>
  <si>
    <t>95820845</t>
  </si>
  <si>
    <t>9/4/1993</t>
  </si>
  <si>
    <t>Tour 3 Flats EXPEDITORS</t>
  </si>
  <si>
    <t>Tour 2 Flats EXPEDITORS</t>
  </si>
  <si>
    <t>VACANT</t>
  </si>
  <si>
    <t>Abolished</t>
  </si>
  <si>
    <t>SASUN</t>
  </si>
  <si>
    <t>Letter C</t>
  </si>
  <si>
    <t>POST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</si>
</sst>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000"/>
    <numFmt numFmtId="165" formatCode="0.0%"/>
  </numFmts>
  <fonts count="35" x14ac:knownFonts="1">
    <font>
      <sz val="11"/>
      <color theme="1"/>
      <name val="Arial"/>
      <family val="2"/>
    </font>
    <font>
      <b/>
      <sz val="8"/>
      <color theme="1"/>
      <name val="Arial"/>
      <family val="2"/>
    </font>
    <font>
      <b/>
      <sz val="8"/>
      <name val="Arial"/>
      <family val="2"/>
    </font>
    <font>
      <b/>
      <sz val="8"/>
      <color theme="0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sz val="8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theme="0" tint="-0.34998626667073579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1"/>
      <color rgb="FF006100"/>
      <name val="Arial"/>
      <family val="2"/>
    </font>
    <font>
      <sz val="11"/>
      <color rgb="FF9C0006"/>
      <name val="Arial"/>
      <family val="2"/>
    </font>
    <font>
      <sz val="11"/>
      <color rgb="FF9C6500"/>
      <name val="Arial"/>
      <family val="2"/>
    </font>
    <font>
      <sz val="11"/>
      <color rgb="FF3F3F76"/>
      <name val="Arial"/>
      <family val="2"/>
    </font>
    <font>
      <b/>
      <sz val="11"/>
      <color rgb="FF3F3F3F"/>
      <name val="Arial"/>
      <family val="2"/>
    </font>
    <font>
      <b/>
      <sz val="11"/>
      <color rgb="FFFA7D00"/>
      <name val="Arial"/>
      <family val="2"/>
    </font>
    <font>
      <sz val="11"/>
      <color rgb="FFFA7D00"/>
      <name val="Arial"/>
      <family val="2"/>
    </font>
    <font>
      <b/>
      <sz val="11"/>
      <color theme="0"/>
      <name val="Arial"/>
      <family val="2"/>
    </font>
    <font>
      <sz val="11"/>
      <color rgb="FFFF0000"/>
      <name val="Arial"/>
      <family val="2"/>
    </font>
    <font>
      <i/>
      <sz val="11"/>
      <color rgb="FF7F7F7F"/>
      <name val="Arial"/>
      <family val="2"/>
    </font>
    <font>
      <sz val="11"/>
      <color theme="0"/>
      <name val="Arial"/>
      <family val="2"/>
    </font>
    <font>
      <sz val="18"/>
      <color theme="1"/>
      <name val="Arial"/>
      <family val="2"/>
    </font>
    <font>
      <i/>
      <sz val="11"/>
      <color theme="1"/>
      <name val="Arial"/>
      <family val="2"/>
    </font>
    <font>
      <sz val="11"/>
      <name val="Arial"/>
      <family val="2"/>
    </font>
    <font>
      <sz val="11"/>
      <color theme="0" tint="-0.249977111117893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b/>
      <sz val="14"/>
      <color theme="0" tint="-0.249977111117893"/>
      <name val="Arial"/>
      <family val="2"/>
    </font>
    <font>
      <b/>
      <sz val="11"/>
      <color theme="0" tint="-0.249977111117893"/>
      <name val="Arial"/>
      <family val="2"/>
    </font>
    <font>
      <i/>
      <sz val="11"/>
      <color theme="0" tint="-0.249977111117893"/>
      <name val="Arial"/>
      <family val="2"/>
    </font>
    <font>
      <i/>
      <sz val="11"/>
      <name val="Arial"/>
      <family val="2"/>
    </font>
  </fonts>
  <fills count="5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90099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8" tint="0.59999389629810485"/>
        <bgColor indexed="64"/>
      </patternFill>
    </fill>
  </fills>
  <borders count="4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3">
    <xf numFmtId="0" fontId="0" fillId="0" borderId="0"/>
    <xf numFmtId="9" fontId="7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30" applyNumberFormat="0" applyFill="0" applyAlignment="0" applyProtection="0"/>
    <xf numFmtId="0" fontId="12" fillId="0" borderId="31" applyNumberFormat="0" applyFill="0" applyAlignment="0" applyProtection="0"/>
    <xf numFmtId="0" fontId="13" fillId="0" borderId="32" applyNumberFormat="0" applyFill="0" applyAlignment="0" applyProtection="0"/>
    <xf numFmtId="0" fontId="13" fillId="0" borderId="0" applyNumberFormat="0" applyFill="0" applyBorder="0" applyAlignment="0" applyProtection="0"/>
    <xf numFmtId="0" fontId="14" fillId="17" borderId="0" applyNumberFormat="0" applyBorder="0" applyAlignment="0" applyProtection="0"/>
    <xf numFmtId="0" fontId="15" fillId="18" borderId="0" applyNumberFormat="0" applyBorder="0" applyAlignment="0" applyProtection="0"/>
    <xf numFmtId="0" fontId="16" fillId="19" borderId="0" applyNumberFormat="0" applyBorder="0" applyAlignment="0" applyProtection="0"/>
    <xf numFmtId="0" fontId="17" fillId="20" borderId="33" applyNumberFormat="0" applyAlignment="0" applyProtection="0"/>
    <xf numFmtId="0" fontId="18" fillId="21" borderId="34" applyNumberFormat="0" applyAlignment="0" applyProtection="0"/>
    <xf numFmtId="0" fontId="19" fillId="21" borderId="33" applyNumberFormat="0" applyAlignment="0" applyProtection="0"/>
    <xf numFmtId="0" fontId="20" fillId="0" borderId="35" applyNumberFormat="0" applyFill="0" applyAlignment="0" applyProtection="0"/>
    <xf numFmtId="0" fontId="21" fillId="22" borderId="36" applyNumberFormat="0" applyAlignment="0" applyProtection="0"/>
    <xf numFmtId="0" fontId="22" fillId="0" borderId="0" applyNumberFormat="0" applyFill="0" applyBorder="0" applyAlignment="0" applyProtection="0"/>
    <xf numFmtId="0" fontId="7" fillId="23" borderId="37" applyNumberFormat="0" applyFont="0" applyAlignment="0" applyProtection="0"/>
    <xf numFmtId="0" fontId="23" fillId="0" borderId="0" applyNumberFormat="0" applyFill="0" applyBorder="0" applyAlignment="0" applyProtection="0"/>
    <xf numFmtId="0" fontId="8" fillId="0" borderId="38" applyNumberFormat="0" applyFill="0" applyAlignment="0" applyProtection="0"/>
    <xf numFmtId="0" fontId="24" fillId="24" borderId="0" applyNumberFormat="0" applyBorder="0" applyAlignment="0" applyProtection="0"/>
    <xf numFmtId="0" fontId="7" fillId="25" borderId="0" applyNumberFormat="0" applyBorder="0" applyAlignment="0" applyProtection="0"/>
    <xf numFmtId="0" fontId="7" fillId="26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7" fillId="29" borderId="0" applyNumberFormat="0" applyBorder="0" applyAlignment="0" applyProtection="0"/>
    <xf numFmtId="0" fontId="7" fillId="30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7" fillId="33" borderId="0" applyNumberFormat="0" applyBorder="0" applyAlignment="0" applyProtection="0"/>
    <xf numFmtId="0" fontId="7" fillId="34" borderId="0" applyNumberFormat="0" applyBorder="0" applyAlignment="0" applyProtection="0"/>
    <xf numFmtId="0" fontId="24" fillId="35" borderId="0" applyNumberFormat="0" applyBorder="0" applyAlignment="0" applyProtection="0"/>
    <xf numFmtId="0" fontId="24" fillId="36" borderId="0" applyNumberFormat="0" applyBorder="0" applyAlignment="0" applyProtection="0"/>
    <xf numFmtId="0" fontId="7" fillId="37" borderId="0" applyNumberFormat="0" applyBorder="0" applyAlignment="0" applyProtection="0"/>
    <xf numFmtId="0" fontId="7" fillId="38" borderId="0" applyNumberFormat="0" applyBorder="0" applyAlignment="0" applyProtection="0"/>
    <xf numFmtId="0" fontId="24" fillId="39" borderId="0" applyNumberFormat="0" applyBorder="0" applyAlignment="0" applyProtection="0"/>
    <xf numFmtId="0" fontId="24" fillId="40" borderId="0" applyNumberFormat="0" applyBorder="0" applyAlignment="0" applyProtection="0"/>
    <xf numFmtId="0" fontId="7" fillId="41" borderId="0" applyNumberFormat="0" applyBorder="0" applyAlignment="0" applyProtection="0"/>
    <xf numFmtId="0" fontId="7" fillId="42" borderId="0" applyNumberFormat="0" applyBorder="0" applyAlignment="0" applyProtection="0"/>
    <xf numFmtId="0" fontId="24" fillId="43" borderId="0" applyNumberFormat="0" applyBorder="0" applyAlignment="0" applyProtection="0"/>
    <xf numFmtId="0" fontId="24" fillId="44" borderId="0" applyNumberFormat="0" applyBorder="0" applyAlignment="0" applyProtection="0"/>
    <xf numFmtId="0" fontId="7" fillId="45" borderId="0" applyNumberFormat="0" applyBorder="0" applyAlignment="0" applyProtection="0"/>
    <xf numFmtId="0" fontId="7" fillId="46" borderId="0" applyNumberFormat="0" applyBorder="0" applyAlignment="0" applyProtection="0"/>
    <xf numFmtId="0" fontId="24" fillId="47" borderId="0" applyNumberFormat="0" applyBorder="0" applyAlignment="0" applyProtection="0"/>
  </cellStyleXfs>
  <cellXfs count="23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/>
    <xf numFmtId="0" fontId="4" fillId="0" borderId="0" xfId="0" applyFont="1" applyAlignment="1">
      <alignment horizont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0" fontId="4" fillId="3" borderId="0" xfId="0" applyFont="1" applyFill="1" applyAlignment="1">
      <alignment horizontal="center"/>
    </xf>
    <xf numFmtId="0" fontId="5" fillId="9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4" fillId="10" borderId="0" xfId="0" applyFont="1" applyFill="1" applyAlignment="1">
      <alignment horizontal="center"/>
    </xf>
    <xf numFmtId="0" fontId="5" fillId="11" borderId="0" xfId="0" applyFont="1" applyFill="1" applyAlignment="1">
      <alignment horizontal="center"/>
    </xf>
    <xf numFmtId="0" fontId="5" fillId="4" borderId="0" xfId="0" applyFont="1" applyFill="1" applyAlignment="1">
      <alignment horizontal="center"/>
    </xf>
    <xf numFmtId="0" fontId="4" fillId="12" borderId="0" xfId="0" applyFont="1" applyFill="1" applyAlignment="1">
      <alignment horizontal="center"/>
    </xf>
    <xf numFmtId="0" fontId="5" fillId="7" borderId="0" xfId="0" applyFont="1" applyFill="1" applyAlignment="1">
      <alignment horizontal="center"/>
    </xf>
    <xf numFmtId="0" fontId="4" fillId="8" borderId="0" xfId="0" applyFont="1" applyFill="1" applyAlignment="1">
      <alignment horizontal="center"/>
    </xf>
    <xf numFmtId="0" fontId="6" fillId="2" borderId="0" xfId="0" applyFont="1" applyFill="1" applyAlignment="1">
      <alignment horizontal="center"/>
    </xf>
    <xf numFmtId="0" fontId="4" fillId="6" borderId="0" xfId="0" applyFont="1" applyFill="1" applyAlignment="1">
      <alignment horizontal="center"/>
    </xf>
    <xf numFmtId="164" fontId="4" fillId="0" borderId="0" xfId="0" applyNumberFormat="1" applyFont="1" applyAlignment="1">
      <alignment horizontal="center" vertical="center"/>
    </xf>
    <xf numFmtId="0" fontId="5" fillId="4" borderId="2" xfId="0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10" borderId="2" xfId="0" applyFont="1" applyFill="1" applyBorder="1" applyAlignment="1">
      <alignment horizontal="center"/>
    </xf>
    <xf numFmtId="0" fontId="5" fillId="11" borderId="2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4" fillId="6" borderId="2" xfId="0" applyFont="1" applyFill="1" applyBorder="1" applyAlignment="1">
      <alignment horizontal="center"/>
    </xf>
    <xf numFmtId="0" fontId="5" fillId="9" borderId="2" xfId="0" applyFont="1" applyFill="1" applyBorder="1" applyAlignment="1">
      <alignment horizontal="center"/>
    </xf>
    <xf numFmtId="164" fontId="4" fillId="0" borderId="2" xfId="0" applyNumberFormat="1" applyFont="1" applyBorder="1" applyAlignment="1">
      <alignment horizontal="center" vertical="center"/>
    </xf>
    <xf numFmtId="164" fontId="1" fillId="0" borderId="2" xfId="0" applyNumberFormat="1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5" fillId="7" borderId="2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9" fontId="1" fillId="0" borderId="9" xfId="1" applyFont="1" applyBorder="1" applyAlignment="1">
      <alignment horizontal="center" vertical="center"/>
    </xf>
    <xf numFmtId="9" fontId="1" fillId="0" borderId="12" xfId="1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9" fontId="1" fillId="0" borderId="14" xfId="1" applyFont="1" applyBorder="1" applyAlignment="1">
      <alignment horizontal="center" vertical="center"/>
    </xf>
    <xf numFmtId="9" fontId="1" fillId="0" borderId="15" xfId="1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 wrapText="1"/>
    </xf>
    <xf numFmtId="0" fontId="1" fillId="13" borderId="15" xfId="0" applyFont="1" applyFill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9" fontId="1" fillId="0" borderId="7" xfId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9" fontId="1" fillId="0" borderId="17" xfId="1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/>
    </xf>
    <xf numFmtId="0" fontId="4" fillId="0" borderId="18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4" fillId="14" borderId="0" xfId="0" applyFont="1" applyFill="1" applyAlignment="1">
      <alignment horizontal="center"/>
    </xf>
    <xf numFmtId="0" fontId="1" fillId="6" borderId="0" xfId="0" applyFont="1" applyFill="1" applyAlignment="1">
      <alignment horizontal="left"/>
    </xf>
    <xf numFmtId="164" fontId="1" fillId="6" borderId="0" xfId="0" applyNumberFormat="1" applyFont="1" applyFill="1" applyAlignment="1">
      <alignment horizontal="center" vertical="center"/>
    </xf>
    <xf numFmtId="0" fontId="4" fillId="14" borderId="0" xfId="0" applyFont="1" applyFill="1"/>
    <xf numFmtId="0" fontId="9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right"/>
    </xf>
    <xf numFmtId="9" fontId="0" fillId="0" borderId="0" xfId="0" applyNumberFormat="1" applyAlignment="1">
      <alignment horizontal="right"/>
    </xf>
    <xf numFmtId="0" fontId="0" fillId="0" borderId="28" xfId="0" applyBorder="1" applyAlignment="1">
      <alignment horizontal="center"/>
    </xf>
    <xf numFmtId="0" fontId="0" fillId="4" borderId="0" xfId="0" applyFill="1" applyAlignment="1">
      <alignment horizontal="center"/>
    </xf>
    <xf numFmtId="0" fontId="0" fillId="15" borderId="21" xfId="0" applyFill="1" applyBorder="1" applyAlignment="1">
      <alignment horizontal="center"/>
    </xf>
    <xf numFmtId="0" fontId="0" fillId="15" borderId="22" xfId="0" applyFill="1" applyBorder="1" applyAlignment="1">
      <alignment horizontal="center"/>
    </xf>
    <xf numFmtId="0" fontId="0" fillId="15" borderId="23" xfId="0" applyFill="1" applyBorder="1" applyAlignment="1">
      <alignment horizontal="center"/>
    </xf>
    <xf numFmtId="0" fontId="0" fillId="15" borderId="24" xfId="0" applyFill="1" applyBorder="1" applyAlignment="1">
      <alignment horizontal="center"/>
    </xf>
    <xf numFmtId="0" fontId="0" fillId="15" borderId="25" xfId="0" applyFill="1" applyBorder="1" applyAlignment="1">
      <alignment horizontal="center"/>
    </xf>
    <xf numFmtId="0" fontId="0" fillId="15" borderId="26" xfId="0" applyFill="1" applyBorder="1" applyAlignment="1">
      <alignment horizontal="center"/>
    </xf>
    <xf numFmtId="0" fontId="0" fillId="15" borderId="27" xfId="0" applyFill="1" applyBorder="1" applyAlignment="1">
      <alignment horizontal="center"/>
    </xf>
    <xf numFmtId="0" fontId="0" fillId="15" borderId="28" xfId="0" applyFill="1" applyBorder="1" applyAlignment="1">
      <alignment horizontal="center"/>
    </xf>
    <xf numFmtId="0" fontId="0" fillId="15" borderId="29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16" borderId="24" xfId="0" applyFill="1" applyBorder="1" applyAlignment="1">
      <alignment horizontal="center"/>
    </xf>
    <xf numFmtId="0" fontId="0" fillId="16" borderId="25" xfId="0" applyFill="1" applyBorder="1" applyAlignment="1">
      <alignment horizontal="center"/>
    </xf>
    <xf numFmtId="0" fontId="0" fillId="16" borderId="26" xfId="0" applyFill="1" applyBorder="1" applyAlignment="1">
      <alignment horizontal="center"/>
    </xf>
    <xf numFmtId="0" fontId="0" fillId="16" borderId="21" xfId="0" applyFill="1" applyBorder="1" applyAlignment="1">
      <alignment horizontal="center"/>
    </xf>
    <xf numFmtId="0" fontId="0" fillId="16" borderId="22" xfId="0" applyFill="1" applyBorder="1" applyAlignment="1">
      <alignment horizontal="center"/>
    </xf>
    <xf numFmtId="0" fontId="0" fillId="16" borderId="23" xfId="0" applyFill="1" applyBorder="1" applyAlignment="1">
      <alignment horizontal="center"/>
    </xf>
    <xf numFmtId="0" fontId="0" fillId="16" borderId="28" xfId="0" applyFill="1" applyBorder="1" applyAlignment="1">
      <alignment horizontal="center"/>
    </xf>
    <xf numFmtId="0" fontId="0" fillId="16" borderId="29" xfId="0" applyFill="1" applyBorder="1" applyAlignment="1">
      <alignment horizontal="center"/>
    </xf>
    <xf numFmtId="0" fontId="0" fillId="16" borderId="27" xfId="0" applyFill="1" applyBorder="1" applyAlignment="1">
      <alignment horizontal="center"/>
    </xf>
    <xf numFmtId="0" fontId="0" fillId="0" borderId="28" xfId="0" applyBorder="1"/>
    <xf numFmtId="0" fontId="4" fillId="0" borderId="28" xfId="0" applyFont="1" applyBorder="1" applyAlignment="1">
      <alignment horizontal="center"/>
    </xf>
    <xf numFmtId="0" fontId="4" fillId="11" borderId="0" xfId="0" applyFont="1" applyFill="1" applyAlignment="1">
      <alignment horizontal="center"/>
    </xf>
    <xf numFmtId="0" fontId="4" fillId="11" borderId="2" xfId="0" applyFont="1" applyFill="1" applyBorder="1" applyAlignment="1">
      <alignment horizontal="center"/>
    </xf>
    <xf numFmtId="49" fontId="0" fillId="0" borderId="3" xfId="0" applyNumberFormat="1" applyBorder="1" applyAlignment="1">
      <alignment horizontal="center" vertical="center"/>
    </xf>
    <xf numFmtId="49" fontId="8" fillId="48" borderId="1" xfId="0" applyNumberFormat="1" applyFon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5" fillId="0" borderId="0" xfId="0" applyFont="1" applyAlignment="1">
      <alignment vertical="center"/>
    </xf>
    <xf numFmtId="49" fontId="0" fillId="0" borderId="0" xfId="0" applyNumberFormat="1" applyBorder="1" applyAlignment="1">
      <alignment horizontal="center" vertical="center"/>
    </xf>
    <xf numFmtId="49" fontId="0" fillId="48" borderId="3" xfId="0" applyNumberFormat="1" applyFill="1" applyBorder="1" applyAlignment="1">
      <alignment horizontal="center" vertical="center"/>
    </xf>
    <xf numFmtId="0" fontId="0" fillId="0" borderId="0" xfId="0"/>
    <xf numFmtId="0" fontId="0" fillId="0" borderId="0" xfId="0" applyAlignment="1">
      <alignment horizont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26" fillId="0" borderId="0" xfId="0" applyFont="1"/>
    <xf numFmtId="3" fontId="8" fillId="0" borderId="0" xfId="0" applyNumberFormat="1" applyFont="1"/>
    <xf numFmtId="0" fontId="29" fillId="0" borderId="0" xfId="0" applyFont="1"/>
    <xf numFmtId="0" fontId="8" fillId="49" borderId="0" xfId="0" applyFont="1" applyFill="1" applyAlignment="1">
      <alignment vertical="center"/>
    </xf>
    <xf numFmtId="0" fontId="8" fillId="49" borderId="0" xfId="0" applyFont="1" applyFill="1" applyBorder="1" applyAlignment="1">
      <alignment horizontal="right" vertical="center"/>
    </xf>
    <xf numFmtId="3" fontId="0" fillId="49" borderId="0" xfId="0" applyNumberFormat="1" applyFill="1"/>
    <xf numFmtId="3" fontId="27" fillId="49" borderId="0" xfId="0" applyNumberFormat="1" applyFont="1" applyFill="1"/>
    <xf numFmtId="3" fontId="0" fillId="49" borderId="1" xfId="0" applyNumberFormat="1" applyFill="1" applyBorder="1"/>
    <xf numFmtId="3" fontId="27" fillId="49" borderId="1" xfId="0" applyNumberFormat="1" applyFont="1" applyFill="1" applyBorder="1"/>
    <xf numFmtId="3" fontId="8" fillId="49" borderId="0" xfId="0" applyNumberFormat="1" applyFont="1" applyFill="1" applyBorder="1"/>
    <xf numFmtId="165" fontId="26" fillId="49" borderId="0" xfId="0" applyNumberFormat="1" applyFont="1" applyFill="1"/>
    <xf numFmtId="0" fontId="8" fillId="49" borderId="0" xfId="0" applyFont="1" applyFill="1" applyBorder="1" applyAlignment="1">
      <alignment vertical="center"/>
    </xf>
    <xf numFmtId="0" fontId="29" fillId="6" borderId="0" xfId="0" applyFont="1" applyFill="1" applyAlignment="1">
      <alignment horizontal="center"/>
    </xf>
    <xf numFmtId="0" fontId="30" fillId="6" borderId="0" xfId="0" applyFont="1" applyFill="1" applyAlignment="1">
      <alignment horizontal="center"/>
    </xf>
    <xf numFmtId="0" fontId="28" fillId="0" borderId="0" xfId="0" applyFont="1" applyAlignment="1">
      <alignment horizontal="center" vertical="center" wrapText="1"/>
    </xf>
    <xf numFmtId="0" fontId="31" fillId="6" borderId="0" xfId="0" applyFont="1" applyFill="1" applyAlignment="1">
      <alignment horizontal="center"/>
    </xf>
    <xf numFmtId="3" fontId="28" fillId="49" borderId="0" xfId="0" applyNumberFormat="1" applyFont="1" applyFill="1"/>
    <xf numFmtId="3" fontId="28" fillId="49" borderId="1" xfId="0" applyNumberFormat="1" applyFont="1" applyFill="1" applyBorder="1"/>
    <xf numFmtId="3" fontId="32" fillId="49" borderId="0" xfId="0" applyNumberFormat="1" applyFont="1" applyFill="1" applyBorder="1"/>
    <xf numFmtId="165" fontId="33" fillId="49" borderId="0" xfId="0" applyNumberFormat="1" applyFont="1" applyFill="1"/>
    <xf numFmtId="165" fontId="28" fillId="0" borderId="0" xfId="0" applyNumberFormat="1" applyFont="1"/>
    <xf numFmtId="0" fontId="28" fillId="0" borderId="0" xfId="0" applyFont="1"/>
    <xf numFmtId="3" fontId="32" fillId="0" borderId="0" xfId="0" applyNumberFormat="1" applyFont="1"/>
    <xf numFmtId="0" fontId="4" fillId="2" borderId="0" xfId="0" applyFont="1" applyFill="1" applyBorder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6" fillId="0" borderId="0" xfId="0" applyFont="1" applyFill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5" fillId="0" borderId="0" xfId="0" applyFont="1" applyFill="1" applyAlignment="1">
      <alignment horizontal="center"/>
    </xf>
    <xf numFmtId="0" fontId="4" fillId="3" borderId="0" xfId="0" applyFont="1" applyFill="1" applyBorder="1" applyAlignment="1">
      <alignment horizontal="center"/>
    </xf>
    <xf numFmtId="164" fontId="1" fillId="0" borderId="0" xfId="0" applyNumberFormat="1" applyFont="1" applyFill="1" applyAlignment="1">
      <alignment horizontal="center" vertical="center"/>
    </xf>
    <xf numFmtId="164" fontId="1" fillId="0" borderId="2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4" fillId="0" borderId="2" xfId="0" applyFont="1" applyBorder="1"/>
    <xf numFmtId="0" fontId="5" fillId="0" borderId="2" xfId="0" applyFont="1" applyFill="1" applyBorder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 applyBorder="1"/>
    <xf numFmtId="0" fontId="0" fillId="50" borderId="21" xfId="0" applyFill="1" applyBorder="1" applyAlignment="1">
      <alignment horizontal="center"/>
    </xf>
    <xf numFmtId="0" fontId="0" fillId="50" borderId="22" xfId="0" applyFill="1" applyBorder="1" applyAlignment="1">
      <alignment horizontal="center"/>
    </xf>
    <xf numFmtId="0" fontId="0" fillId="50" borderId="23" xfId="0" applyFill="1" applyBorder="1" applyAlignment="1">
      <alignment horizontal="center"/>
    </xf>
    <xf numFmtId="0" fontId="0" fillId="4" borderId="0" xfId="0" applyFill="1" applyBorder="1" applyAlignment="1">
      <alignment horizontal="center"/>
    </xf>
    <xf numFmtId="0" fontId="0" fillId="0" borderId="3" xfId="0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49" fontId="0" fillId="0" borderId="3" xfId="0" applyNumberFormat="1" applyFill="1" applyBorder="1" applyAlignment="1">
      <alignment horizontal="center" vertical="center"/>
    </xf>
    <xf numFmtId="0" fontId="5" fillId="9" borderId="0" xfId="0" applyFont="1" applyFill="1" applyBorder="1" applyAlignment="1">
      <alignment horizontal="center"/>
    </xf>
    <xf numFmtId="0" fontId="4" fillId="10" borderId="0" xfId="0" applyFont="1" applyFill="1" applyBorder="1" applyAlignment="1">
      <alignment horizontal="center"/>
    </xf>
    <xf numFmtId="0" fontId="5" fillId="11" borderId="0" xfId="0" applyFont="1" applyFill="1" applyBorder="1" applyAlignment="1">
      <alignment horizontal="center"/>
    </xf>
    <xf numFmtId="3" fontId="0" fillId="49" borderId="0" xfId="0" applyNumberFormat="1" applyFont="1" applyFill="1"/>
    <xf numFmtId="3" fontId="0" fillId="49" borderId="1" xfId="0" applyNumberFormat="1" applyFont="1" applyFill="1" applyBorder="1"/>
    <xf numFmtId="165" fontId="26" fillId="49" borderId="1" xfId="0" applyNumberFormat="1" applyFont="1" applyFill="1" applyBorder="1"/>
    <xf numFmtId="3" fontId="26" fillId="49" borderId="0" xfId="0" applyNumberFormat="1" applyFont="1" applyFill="1"/>
    <xf numFmtId="165" fontId="0" fillId="0" borderId="0" xfId="0" applyNumberFormat="1" applyFont="1"/>
    <xf numFmtId="0" fontId="0" fillId="0" borderId="0" xfId="0" applyFont="1"/>
    <xf numFmtId="165" fontId="33" fillId="49" borderId="1" xfId="0" applyNumberFormat="1" applyFont="1" applyFill="1" applyBorder="1"/>
    <xf numFmtId="3" fontId="33" fillId="49" borderId="0" xfId="0" applyNumberFormat="1" applyFont="1" applyFill="1"/>
    <xf numFmtId="3" fontId="34" fillId="49" borderId="0" xfId="0" applyNumberFormat="1" applyFont="1" applyFill="1"/>
    <xf numFmtId="49" fontId="0" fillId="0" borderId="0" xfId="0" applyNumberFormat="1" applyFill="1" applyBorder="1" applyAlignment="1">
      <alignment horizontal="center" vertical="center"/>
    </xf>
    <xf numFmtId="49" fontId="8" fillId="48" borderId="0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wrapText="1"/>
    </xf>
    <xf numFmtId="0" fontId="8" fillId="48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Border="1" applyAlignment="1">
      <alignment vertical="center"/>
    </xf>
    <xf numFmtId="165" fontId="34" fillId="49" borderId="1" xfId="0" applyNumberFormat="1" applyFont="1" applyFill="1" applyBorder="1"/>
    <xf numFmtId="0" fontId="4" fillId="6" borderId="0" xfId="0" applyFont="1" applyFill="1"/>
    <xf numFmtId="0" fontId="4" fillId="11" borderId="0" xfId="0" applyFont="1" applyFill="1" applyBorder="1" applyAlignment="1">
      <alignment horizontal="center"/>
    </xf>
    <xf numFmtId="0" fontId="4" fillId="51" borderId="0" xfId="0" applyFont="1" applyFill="1" applyAlignment="1">
      <alignment horizontal="center"/>
    </xf>
    <xf numFmtId="0" fontId="4" fillId="6" borderId="2" xfId="0" applyFont="1" applyFill="1" applyBorder="1"/>
    <xf numFmtId="0" fontId="6" fillId="2" borderId="0" xfId="0" applyFont="1" applyFill="1" applyBorder="1" applyAlignment="1">
      <alignment horizontal="center"/>
    </xf>
    <xf numFmtId="0" fontId="6" fillId="51" borderId="0" xfId="0" applyFont="1" applyFill="1" applyAlignment="1">
      <alignment horizontal="center"/>
    </xf>
    <xf numFmtId="0" fontId="5" fillId="6" borderId="0" xfId="0" applyFont="1" applyFill="1" applyAlignment="1">
      <alignment horizontal="center"/>
    </xf>
    <xf numFmtId="49" fontId="0" fillId="4" borderId="3" xfId="0" applyNumberFormat="1" applyFill="1" applyBorder="1" applyAlignment="1">
      <alignment horizontal="center" vertical="center"/>
    </xf>
    <xf numFmtId="49" fontId="0" fillId="52" borderId="3" xfId="0" applyNumberFormat="1" applyFill="1" applyBorder="1" applyAlignment="1">
      <alignment horizontal="center" vertical="center"/>
    </xf>
    <xf numFmtId="49" fontId="0" fillId="52" borderId="0" xfId="0" applyNumberFormat="1" applyFill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4" borderId="3" xfId="0" applyFill="1" applyBorder="1" applyAlignment="1">
      <alignment vertical="center"/>
    </xf>
    <xf numFmtId="0" fontId="0" fillId="4" borderId="3" xfId="0" applyFill="1" applyBorder="1" applyAlignment="1">
      <alignment horizontal="center" vertical="center"/>
    </xf>
    <xf numFmtId="0" fontId="0" fillId="4" borderId="0" xfId="0" applyFill="1" applyAlignment="1">
      <alignment vertical="center"/>
    </xf>
    <xf numFmtId="0" fontId="0" fillId="52" borderId="3" xfId="0" applyFill="1" applyBorder="1" applyAlignment="1">
      <alignment horizontal="center" vertical="center"/>
    </xf>
    <xf numFmtId="49" fontId="0" fillId="4" borderId="40" xfId="0" applyNumberFormat="1" applyFill="1" applyBorder="1" applyAlignment="1">
      <alignment horizontal="center" vertical="center"/>
    </xf>
    <xf numFmtId="0" fontId="0" fillId="0" borderId="28" xfId="0" applyBorder="1" applyAlignment="1">
      <alignment vertical="center"/>
    </xf>
    <xf numFmtId="49" fontId="0" fillId="0" borderId="11" xfId="0" applyNumberFormat="1" applyFill="1" applyBorder="1" applyAlignment="1">
      <alignment horizontal="center" vertical="center"/>
    </xf>
    <xf numFmtId="49" fontId="0" fillId="52" borderId="11" xfId="0" applyNumberFormat="1" applyFill="1" applyBorder="1" applyAlignment="1">
      <alignment horizontal="center" vertical="center"/>
    </xf>
    <xf numFmtId="49" fontId="0" fillId="0" borderId="11" xfId="0" applyNumberFormat="1" applyBorder="1" applyAlignment="1">
      <alignment horizontal="center" vertical="center"/>
    </xf>
    <xf numFmtId="49" fontId="0" fillId="0" borderId="18" xfId="0" applyNumberFormat="1" applyBorder="1" applyAlignment="1">
      <alignment horizontal="center" vertical="center"/>
    </xf>
    <xf numFmtId="49" fontId="0" fillId="0" borderId="18" xfId="0" applyNumberFormat="1" applyFill="1" applyBorder="1" applyAlignment="1">
      <alignment horizontal="center" vertical="center"/>
    </xf>
    <xf numFmtId="49" fontId="0" fillId="0" borderId="20" xfId="0" applyNumberFormat="1" applyBorder="1" applyAlignment="1">
      <alignment horizontal="center" vertical="center"/>
    </xf>
    <xf numFmtId="14" fontId="0" fillId="0" borderId="0" xfId="0" applyNumberFormat="1" applyFill="1" applyBorder="1" applyAlignment="1">
      <alignment wrapText="1"/>
    </xf>
    <xf numFmtId="0" fontId="21" fillId="14" borderId="0" xfId="0" applyFont="1" applyFill="1" applyAlignment="1">
      <alignment horizontal="center" vertical="center"/>
    </xf>
    <xf numFmtId="0" fontId="0" fillId="4" borderId="40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49" fontId="27" fillId="0" borderId="3" xfId="0" applyNumberFormat="1" applyFont="1" applyBorder="1" applyAlignment="1">
      <alignment horizontal="center" vertical="center"/>
    </xf>
    <xf numFmtId="49" fontId="27" fillId="48" borderId="3" xfId="0" applyNumberFormat="1" applyFont="1" applyFill="1" applyBorder="1" applyAlignment="1">
      <alignment horizontal="center" vertical="center"/>
    </xf>
    <xf numFmtId="49" fontId="27" fillId="0" borderId="40" xfId="0" applyNumberFormat="1" applyFont="1" applyBorder="1" applyAlignment="1">
      <alignment horizontal="center" vertical="center"/>
    </xf>
    <xf numFmtId="49" fontId="27" fillId="0" borderId="3" xfId="0" applyNumberFormat="1" applyFont="1" applyFill="1" applyBorder="1" applyAlignment="1">
      <alignment horizontal="center" vertical="center"/>
    </xf>
    <xf numFmtId="49" fontId="27" fillId="0" borderId="18" xfId="0" applyNumberFormat="1" applyFont="1" applyBorder="1" applyAlignment="1">
      <alignment horizontal="center" vertical="center"/>
    </xf>
    <xf numFmtId="49" fontId="27" fillId="0" borderId="20" xfId="0" applyNumberFormat="1" applyFont="1" applyBorder="1" applyAlignment="1">
      <alignment horizontal="center" vertical="center"/>
    </xf>
    <xf numFmtId="49" fontId="27" fillId="0" borderId="18" xfId="0" applyNumberFormat="1" applyFont="1" applyFill="1" applyBorder="1" applyAlignment="1">
      <alignment horizontal="center" vertical="center"/>
    </xf>
    <xf numFmtId="49" fontId="27" fillId="0" borderId="20" xfId="0" applyNumberFormat="1" applyFont="1" applyFill="1" applyBorder="1" applyAlignment="1">
      <alignment horizontal="center" vertical="center"/>
    </xf>
    <xf numFmtId="0" fontId="27" fillId="48" borderId="3" xfId="0" applyFont="1" applyFill="1" applyBorder="1" applyAlignment="1">
      <alignment vertical="center"/>
    </xf>
    <xf numFmtId="49" fontId="0" fillId="0" borderId="0" xfId="0" applyNumberFormat="1" applyFill="1" applyBorder="1" applyAlignment="1">
      <alignment horizontal="left" vertical="center"/>
    </xf>
    <xf numFmtId="49" fontId="8" fillId="48" borderId="0" xfId="0" applyNumberFormat="1" applyFont="1" applyFill="1" applyBorder="1" applyAlignment="1">
      <alignment horizontal="left" vertical="center"/>
    </xf>
    <xf numFmtId="49" fontId="0" fillId="0" borderId="0" xfId="0" applyNumberFormat="1" applyFill="1" applyBorder="1" applyAlignment="1">
      <alignment horizontal="right" vertical="center"/>
    </xf>
    <xf numFmtId="0" fontId="0" fillId="0" borderId="0" xfId="0" applyFill="1" applyAlignment="1">
      <alignment horizontal="right" vertical="center"/>
    </xf>
    <xf numFmtId="0" fontId="8" fillId="48" borderId="0" xfId="0" applyFont="1" applyFill="1" applyAlignment="1">
      <alignment horizontal="right" vertical="center"/>
    </xf>
    <xf numFmtId="49" fontId="8" fillId="48" borderId="0" xfId="0" applyNumberFormat="1" applyFont="1" applyFill="1" applyBorder="1" applyAlignment="1">
      <alignment horizontal="right" vertical="center"/>
    </xf>
    <xf numFmtId="0" fontId="0" fillId="0" borderId="0" xfId="0" applyFill="1" applyBorder="1" applyAlignment="1">
      <alignment horizontal="left" vertical="center" wrapText="1"/>
    </xf>
    <xf numFmtId="0" fontId="0" fillId="0" borderId="0" xfId="0" applyFill="1" applyBorder="1" applyAlignment="1">
      <alignment horizontal="right" vertical="center" wrapText="1"/>
    </xf>
    <xf numFmtId="14" fontId="0" fillId="0" borderId="0" xfId="0" applyNumberFormat="1" applyFill="1" applyBorder="1" applyAlignment="1">
      <alignment horizontal="right" vertical="center" wrapText="1"/>
    </xf>
    <xf numFmtId="0" fontId="0" fillId="0" borderId="0" xfId="0" applyFill="1" applyBorder="1" applyAlignment="1">
      <alignment vertical="center" wrapText="1"/>
    </xf>
    <xf numFmtId="0" fontId="0" fillId="0" borderId="0" xfId="0" applyFill="1" applyBorder="1" applyAlignment="1">
      <alignment horizontal="right" wrapText="1"/>
    </xf>
    <xf numFmtId="49" fontId="0" fillId="0" borderId="20" xfId="0" applyNumberFormat="1" applyFill="1" applyBorder="1" applyAlignment="1">
      <alignment horizontal="center" vertical="center"/>
    </xf>
    <xf numFmtId="49" fontId="21" fillId="14" borderId="19" xfId="0" applyNumberFormat="1" applyFont="1" applyFill="1" applyBorder="1" applyAlignment="1">
      <alignment horizontal="center" vertical="center"/>
    </xf>
    <xf numFmtId="49" fontId="25" fillId="0" borderId="0" xfId="0" applyNumberFormat="1" applyFont="1" applyAlignment="1">
      <alignment horizontal="center" vertical="center"/>
    </xf>
    <xf numFmtId="49" fontId="0" fillId="0" borderId="18" xfId="0" applyNumberFormat="1" applyBorder="1" applyAlignment="1">
      <alignment horizontal="center" vertical="center"/>
    </xf>
    <xf numFmtId="49" fontId="0" fillId="0" borderId="19" xfId="0" applyNumberFormat="1" applyBorder="1" applyAlignment="1">
      <alignment horizontal="center" vertical="center"/>
    </xf>
    <xf numFmtId="49" fontId="0" fillId="0" borderId="20" xfId="0" applyNumberFormat="1" applyBorder="1" applyAlignment="1">
      <alignment horizontal="center" vertical="center"/>
    </xf>
    <xf numFmtId="49" fontId="21" fillId="0" borderId="0" xfId="0" applyNumberFormat="1" applyFont="1" applyFill="1" applyBorder="1" applyAlignment="1">
      <alignment horizontal="center" vertical="center"/>
    </xf>
    <xf numFmtId="49" fontId="21" fillId="14" borderId="39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4" fontId="3" fillId="9" borderId="0" xfId="0" applyNumberFormat="1" applyFont="1" applyFill="1" applyAlignment="1">
      <alignment horizontal="center" vertical="center"/>
    </xf>
    <xf numFmtId="164" fontId="1" fillId="2" borderId="0" xfId="0" applyNumberFormat="1" applyFont="1" applyFill="1" applyAlignment="1">
      <alignment horizontal="center" vertical="center"/>
    </xf>
    <xf numFmtId="164" fontId="1" fillId="8" borderId="0" xfId="0" applyNumberFormat="1" applyFont="1" applyFill="1" applyAlignment="1">
      <alignment horizontal="center" vertical="center"/>
    </xf>
    <xf numFmtId="164" fontId="3" fillId="5" borderId="0" xfId="0" applyNumberFormat="1" applyFont="1" applyFill="1" applyAlignment="1">
      <alignment horizontal="center" vertical="center"/>
    </xf>
    <xf numFmtId="164" fontId="3" fillId="4" borderId="0" xfId="0" applyNumberFormat="1" applyFont="1" applyFill="1" applyAlignment="1">
      <alignment horizontal="center" vertical="center"/>
    </xf>
    <xf numFmtId="164" fontId="2" fillId="3" borderId="0" xfId="0" applyNumberFormat="1" applyFont="1" applyFill="1" applyAlignment="1">
      <alignment horizontal="center" vertical="center"/>
    </xf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Percent" xfId="1" builtinId="5"/>
    <cellStyle name="Title" xfId="2" builtinId="15" customBuiltin="1"/>
    <cellStyle name="Total" xfId="18" builtinId="25" customBuiltin="1"/>
    <cellStyle name="Warning Text" xfId="15" builtinId="11" customBuiltin="1"/>
  </cellStyles>
  <dxfs count="15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0000"/>
      <color rgb="FF990099"/>
      <color rgb="FF800080"/>
      <color rgb="FFFF9900"/>
      <color rgb="FF660066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4"/>
  <sheetViews>
    <sheetView workbookViewId="0">
      <pane xSplit="1" ySplit="2" topLeftCell="B15" activePane="bottomRight" state="frozen"/>
      <selection pane="topRight" activeCell="B1" sqref="B1"/>
      <selection pane="bottomLeft" activeCell="A3" sqref="A3"/>
      <selection pane="bottomRight" activeCell="K13" sqref="K13"/>
    </sheetView>
  </sheetViews>
  <sheetFormatPr defaultRowHeight="14.25" x14ac:dyDescent="0.2"/>
  <cols>
    <col min="1" max="1" width="23" style="104" customWidth="1"/>
    <col min="2" max="3" width="11.125" style="128" customWidth="1"/>
    <col min="4" max="8" width="11.125" style="103" customWidth="1"/>
    <col min="9" max="10" width="11.125" style="128" customWidth="1"/>
    <col min="11" max="12" width="11.125" style="103" customWidth="1"/>
    <col min="13" max="16384" width="9" style="103"/>
  </cols>
  <sheetData>
    <row r="1" spans="1:12" s="105" customFormat="1" ht="48.75" customHeight="1" x14ac:dyDescent="0.2">
      <c r="B1" s="121" t="s">
        <v>58</v>
      </c>
      <c r="C1" s="121" t="s">
        <v>59</v>
      </c>
      <c r="D1" s="106" t="s">
        <v>67</v>
      </c>
      <c r="E1" s="106" t="s">
        <v>60</v>
      </c>
      <c r="F1" s="106" t="s">
        <v>61</v>
      </c>
      <c r="G1" s="106" t="s">
        <v>62</v>
      </c>
      <c r="H1" s="106" t="s">
        <v>63</v>
      </c>
      <c r="I1" s="121" t="s">
        <v>64</v>
      </c>
      <c r="J1" s="121" t="s">
        <v>65</v>
      </c>
      <c r="K1" s="106" t="s">
        <v>85</v>
      </c>
      <c r="L1" s="106" t="s">
        <v>66</v>
      </c>
    </row>
    <row r="2" spans="1:12" s="109" customFormat="1" ht="18" x14ac:dyDescent="0.25">
      <c r="A2" s="119"/>
      <c r="B2" s="122">
        <v>481</v>
      </c>
      <c r="C2" s="122">
        <v>891</v>
      </c>
      <c r="D2" s="120" t="s">
        <v>68</v>
      </c>
      <c r="E2" s="120">
        <v>892</v>
      </c>
      <c r="F2" s="120">
        <v>894</v>
      </c>
      <c r="G2" s="120">
        <v>896</v>
      </c>
      <c r="H2" s="120">
        <v>897</v>
      </c>
      <c r="I2" s="122">
        <v>918</v>
      </c>
      <c r="J2" s="122">
        <v>919</v>
      </c>
      <c r="K2" s="120" t="s">
        <v>86</v>
      </c>
      <c r="L2" s="120" t="s">
        <v>3</v>
      </c>
    </row>
    <row r="3" spans="1:12" ht="15" customHeight="1" x14ac:dyDescent="0.2">
      <c r="A3" s="118" t="s">
        <v>57</v>
      </c>
      <c r="B3" s="123"/>
      <c r="C3" s="123">
        <v>516375</v>
      </c>
      <c r="D3" s="113">
        <f>B3+C3</f>
        <v>516375</v>
      </c>
      <c r="E3" s="113"/>
      <c r="F3" s="113">
        <v>99875</v>
      </c>
      <c r="G3" s="113"/>
      <c r="H3" s="113">
        <v>8751</v>
      </c>
      <c r="I3" s="123">
        <v>327250</v>
      </c>
      <c r="J3" s="123">
        <v>10832</v>
      </c>
      <c r="K3" s="113">
        <f>I3+J3</f>
        <v>338082</v>
      </c>
      <c r="L3" s="113">
        <v>416250</v>
      </c>
    </row>
    <row r="4" spans="1:12" ht="14.25" customHeight="1" x14ac:dyDescent="0.2">
      <c r="A4" s="118"/>
      <c r="B4" s="124">
        <v>282976</v>
      </c>
      <c r="C4" s="124"/>
      <c r="D4" s="115">
        <f>B4+C4</f>
        <v>282976</v>
      </c>
      <c r="E4" s="115"/>
      <c r="F4" s="115"/>
      <c r="G4" s="115"/>
      <c r="H4" s="115"/>
      <c r="I4" s="124">
        <v>112625</v>
      </c>
      <c r="J4" s="124">
        <v>5416</v>
      </c>
      <c r="K4" s="115">
        <f>I4+J4</f>
        <v>118041</v>
      </c>
      <c r="L4" s="115"/>
    </row>
    <row r="5" spans="1:12" ht="15" x14ac:dyDescent="0.25">
      <c r="A5" s="118"/>
      <c r="B5" s="125">
        <f>SUM(B3:B4)</f>
        <v>282976</v>
      </c>
      <c r="C5" s="125">
        <f t="shared" ref="C5:L5" si="0">SUM(C3:C4)</f>
        <v>516375</v>
      </c>
      <c r="D5" s="116">
        <f t="shared" si="0"/>
        <v>799351</v>
      </c>
      <c r="E5" s="116">
        <f t="shared" si="0"/>
        <v>0</v>
      </c>
      <c r="F5" s="116">
        <f t="shared" si="0"/>
        <v>99875</v>
      </c>
      <c r="G5" s="116">
        <f t="shared" si="0"/>
        <v>0</v>
      </c>
      <c r="H5" s="116">
        <f t="shared" si="0"/>
        <v>8751</v>
      </c>
      <c r="I5" s="125">
        <f t="shared" si="0"/>
        <v>439875</v>
      </c>
      <c r="J5" s="125">
        <f t="shared" si="0"/>
        <v>16248</v>
      </c>
      <c r="K5" s="116">
        <f t="shared" si="0"/>
        <v>456123</v>
      </c>
      <c r="L5" s="116">
        <f t="shared" si="0"/>
        <v>416250</v>
      </c>
    </row>
    <row r="6" spans="1:12" s="107" customFormat="1" ht="14.25" customHeight="1" x14ac:dyDescent="0.2">
      <c r="A6" s="111" t="s">
        <v>70</v>
      </c>
      <c r="B6" s="126">
        <f t="shared" ref="B6:L6" si="1">B5/B52</f>
        <v>0.11195158850226929</v>
      </c>
      <c r="C6" s="126">
        <f t="shared" si="1"/>
        <v>0.10533159947984395</v>
      </c>
      <c r="D6" s="117">
        <f t="shared" si="1"/>
        <v>0.10758368832249736</v>
      </c>
      <c r="E6" s="117">
        <f t="shared" si="1"/>
        <v>0</v>
      </c>
      <c r="F6" s="117">
        <f t="shared" si="1"/>
        <v>7.2848285922684178E-2</v>
      </c>
      <c r="G6" s="117">
        <f t="shared" si="1"/>
        <v>0</v>
      </c>
      <c r="H6" s="117">
        <f t="shared" si="1"/>
        <v>0.1111111111111111</v>
      </c>
      <c r="I6" s="126">
        <f t="shared" si="1"/>
        <v>4.093335969942654E-2</v>
      </c>
      <c r="J6" s="126">
        <f t="shared" si="1"/>
        <v>1.6625103906899418E-3</v>
      </c>
      <c r="K6" s="117">
        <f t="shared" si="1"/>
        <v>2.2228977922586723E-2</v>
      </c>
      <c r="L6" s="117">
        <f t="shared" si="1"/>
        <v>0.21773244409572381</v>
      </c>
    </row>
    <row r="7" spans="1:12" s="107" customFormat="1" ht="14.25" customHeight="1" x14ac:dyDescent="0.2">
      <c r="A7" s="111" t="s">
        <v>72</v>
      </c>
      <c r="B7" s="161">
        <f t="shared" ref="B7:L7" si="2">B5/B53</f>
        <v>0.60905349794238683</v>
      </c>
      <c r="C7" s="161">
        <f t="shared" si="2"/>
        <v>0.60074165636588384</v>
      </c>
      <c r="D7" s="157">
        <f t="shared" si="2"/>
        <v>0.60365804157067948</v>
      </c>
      <c r="E7" s="157">
        <f t="shared" si="2"/>
        <v>0</v>
      </c>
      <c r="F7" s="157">
        <f t="shared" si="2"/>
        <v>0.41947762173513586</v>
      </c>
      <c r="G7" s="157">
        <f t="shared" si="2"/>
        <v>0</v>
      </c>
      <c r="H7" s="157">
        <f t="shared" si="2"/>
        <v>0.66666666666666663</v>
      </c>
      <c r="I7" s="161">
        <f t="shared" si="2"/>
        <v>0.25422167638931531</v>
      </c>
      <c r="J7" s="161">
        <f t="shared" si="2"/>
        <v>1.0304851867754402E-2</v>
      </c>
      <c r="K7" s="157">
        <f t="shared" si="2"/>
        <v>0.13792592517555677</v>
      </c>
      <c r="L7" s="157">
        <f t="shared" si="2"/>
        <v>1.377028843171715</v>
      </c>
    </row>
    <row r="8" spans="1:12" s="107" customFormat="1" ht="14.25" customHeight="1" x14ac:dyDescent="0.2">
      <c r="A8" s="111" t="s">
        <v>82</v>
      </c>
      <c r="B8" s="162">
        <f t="shared" ref="B8:J8" si="3">B54*B7</f>
        <v>0</v>
      </c>
      <c r="C8" s="162">
        <f t="shared" si="3"/>
        <v>0</v>
      </c>
      <c r="D8" s="158">
        <f t="shared" si="3"/>
        <v>117.10966006471182</v>
      </c>
      <c r="E8" s="158">
        <f t="shared" si="3"/>
        <v>0</v>
      </c>
      <c r="F8" s="158">
        <f t="shared" si="3"/>
        <v>26.846567791048695</v>
      </c>
      <c r="G8" s="158">
        <f t="shared" si="3"/>
        <v>0</v>
      </c>
      <c r="H8" s="158">
        <f t="shared" si="3"/>
        <v>0</v>
      </c>
      <c r="I8" s="162">
        <f t="shared" si="3"/>
        <v>0</v>
      </c>
      <c r="J8" s="162">
        <f t="shared" si="3"/>
        <v>0</v>
      </c>
      <c r="K8" s="158">
        <f>K54*K7</f>
        <v>119.44385120203216</v>
      </c>
      <c r="L8" s="158">
        <f>L54*L7</f>
        <v>179.01374961232295</v>
      </c>
    </row>
    <row r="9" spans="1:12" s="107" customFormat="1" ht="14.25" customHeight="1" x14ac:dyDescent="0.2">
      <c r="A9" s="111" t="s">
        <v>83</v>
      </c>
      <c r="B9" s="162">
        <f t="shared" ref="B9:J9" si="4">B8-B54</f>
        <v>0</v>
      </c>
      <c r="C9" s="162">
        <f t="shared" si="4"/>
        <v>0</v>
      </c>
      <c r="D9" s="158">
        <f t="shared" si="4"/>
        <v>-76.890339935288182</v>
      </c>
      <c r="E9" s="158">
        <f t="shared" si="4"/>
        <v>-14</v>
      </c>
      <c r="F9" s="158">
        <f t="shared" si="4"/>
        <v>-37.153432208951301</v>
      </c>
      <c r="G9" s="158">
        <f t="shared" si="4"/>
        <v>0</v>
      </c>
      <c r="H9" s="158">
        <f t="shared" si="4"/>
        <v>0</v>
      </c>
      <c r="I9" s="162">
        <f t="shared" si="4"/>
        <v>0</v>
      </c>
      <c r="J9" s="162">
        <f t="shared" si="4"/>
        <v>0</v>
      </c>
      <c r="K9" s="158">
        <f>K8-K54</f>
        <v>-746.55614879796781</v>
      </c>
      <c r="L9" s="158">
        <f>L8-L54</f>
        <v>49.013749612322954</v>
      </c>
    </row>
    <row r="10" spans="1:12" x14ac:dyDescent="0.2">
      <c r="B10" s="127"/>
    </row>
    <row r="11" spans="1:12" ht="15" customHeight="1" x14ac:dyDescent="0.2">
      <c r="A11" s="110" t="s">
        <v>51</v>
      </c>
      <c r="B11" s="123"/>
      <c r="C11" s="123">
        <v>6375</v>
      </c>
      <c r="D11" s="113">
        <f>B11+C11</f>
        <v>6375</v>
      </c>
      <c r="E11" s="112"/>
      <c r="F11" s="112"/>
      <c r="G11" s="112">
        <v>90750</v>
      </c>
      <c r="H11" s="112">
        <v>11668</v>
      </c>
      <c r="I11" s="123">
        <v>1619250</v>
      </c>
      <c r="J11" s="123">
        <v>1749368</v>
      </c>
      <c r="K11" s="113">
        <f>I11+J11</f>
        <v>3368618</v>
      </c>
      <c r="L11" s="112">
        <v>163750</v>
      </c>
    </row>
    <row r="12" spans="1:12" ht="14.25" customHeight="1" x14ac:dyDescent="0.2">
      <c r="A12" s="110"/>
      <c r="B12" s="124">
        <v>36328</v>
      </c>
      <c r="C12" s="124"/>
      <c r="D12" s="115">
        <f>B12+C12</f>
        <v>36328</v>
      </c>
      <c r="E12" s="114"/>
      <c r="F12" s="114"/>
      <c r="G12" s="114">
        <v>13750</v>
      </c>
      <c r="H12" s="114"/>
      <c r="I12" s="124">
        <v>163625</v>
      </c>
      <c r="J12" s="124">
        <v>235596</v>
      </c>
      <c r="K12" s="115">
        <f>I12+J12</f>
        <v>399221</v>
      </c>
      <c r="L12" s="114"/>
    </row>
    <row r="13" spans="1:12" ht="15" x14ac:dyDescent="0.25">
      <c r="A13" s="110"/>
      <c r="B13" s="125">
        <f>SUM(B11:B12)</f>
        <v>36328</v>
      </c>
      <c r="C13" s="125">
        <f t="shared" ref="C13:L13" si="5">SUM(C11:C12)</f>
        <v>6375</v>
      </c>
      <c r="D13" s="116">
        <f t="shared" si="5"/>
        <v>42703</v>
      </c>
      <c r="E13" s="116">
        <f t="shared" si="5"/>
        <v>0</v>
      </c>
      <c r="F13" s="116">
        <f t="shared" si="5"/>
        <v>0</v>
      </c>
      <c r="G13" s="116">
        <f t="shared" si="5"/>
        <v>104500</v>
      </c>
      <c r="H13" s="116">
        <f t="shared" si="5"/>
        <v>11668</v>
      </c>
      <c r="I13" s="125">
        <f t="shared" si="5"/>
        <v>1782875</v>
      </c>
      <c r="J13" s="125">
        <f t="shared" si="5"/>
        <v>1984964</v>
      </c>
      <c r="K13" s="116">
        <f t="shared" si="5"/>
        <v>3767839</v>
      </c>
      <c r="L13" s="116">
        <f t="shared" si="5"/>
        <v>163750</v>
      </c>
    </row>
    <row r="14" spans="1:12" s="107" customFormat="1" ht="14.25" customHeight="1" x14ac:dyDescent="0.2">
      <c r="A14" s="111" t="s">
        <v>70</v>
      </c>
      <c r="B14" s="126">
        <f t="shared" ref="B14:L14" si="6">B13/B52</f>
        <v>1.4372163388804841E-2</v>
      </c>
      <c r="C14" s="126">
        <f t="shared" si="6"/>
        <v>1.3003901170351106E-3</v>
      </c>
      <c r="D14" s="117">
        <f t="shared" si="6"/>
        <v>5.7473453369491058E-3</v>
      </c>
      <c r="E14" s="117">
        <f t="shared" si="6"/>
        <v>0</v>
      </c>
      <c r="F14" s="117">
        <f t="shared" si="6"/>
        <v>0</v>
      </c>
      <c r="G14" s="117">
        <f t="shared" si="6"/>
        <v>0.19387755102040816</v>
      </c>
      <c r="H14" s="117">
        <f t="shared" si="6"/>
        <v>0.14814814814814814</v>
      </c>
      <c r="I14" s="126">
        <f t="shared" si="6"/>
        <v>0.16590864148704765</v>
      </c>
      <c r="J14" s="126">
        <f t="shared" si="6"/>
        <v>0.20310335272928789</v>
      </c>
      <c r="K14" s="117">
        <f t="shared" si="6"/>
        <v>0.18362417581849905</v>
      </c>
      <c r="L14" s="117">
        <f t="shared" si="6"/>
        <v>8.5654505034654119E-2</v>
      </c>
    </row>
    <row r="15" spans="1:12" s="107" customFormat="1" ht="14.25" customHeight="1" x14ac:dyDescent="0.2">
      <c r="A15" s="111" t="s">
        <v>72</v>
      </c>
      <c r="B15" s="161">
        <f t="shared" ref="B15:L15" si="7">B13/B53</f>
        <v>7.8189300411522639E-2</v>
      </c>
      <c r="C15" s="161">
        <f t="shared" si="7"/>
        <v>7.4165636588380719E-3</v>
      </c>
      <c r="D15" s="157">
        <f t="shared" si="7"/>
        <v>3.2248673422805157E-2</v>
      </c>
      <c r="E15" s="157">
        <f t="shared" si="7"/>
        <v>0</v>
      </c>
      <c r="F15" s="157">
        <f t="shared" si="7"/>
        <v>0</v>
      </c>
      <c r="G15" s="157">
        <f t="shared" si="7"/>
        <v>1.2258064516129032</v>
      </c>
      <c r="H15" s="157">
        <f t="shared" si="7"/>
        <v>0.88888888888888884</v>
      </c>
      <c r="I15" s="161">
        <f t="shared" si="7"/>
        <v>1.0303960700030703</v>
      </c>
      <c r="J15" s="161">
        <f t="shared" si="7"/>
        <v>1.2589094031773294</v>
      </c>
      <c r="K15" s="157">
        <f t="shared" si="7"/>
        <v>1.1393476759285208</v>
      </c>
      <c r="L15" s="157">
        <f t="shared" si="7"/>
        <v>0.54171404941589996</v>
      </c>
    </row>
    <row r="16" spans="1:12" s="107" customFormat="1" ht="14.25" customHeight="1" x14ac:dyDescent="0.2">
      <c r="A16" s="111" t="s">
        <v>82</v>
      </c>
      <c r="B16" s="162">
        <f>B54*B15</f>
        <v>0</v>
      </c>
      <c r="C16" s="162">
        <f t="shared" ref="C16:L16" si="8">C54*C15</f>
        <v>0</v>
      </c>
      <c r="D16" s="163">
        <f t="shared" si="8"/>
        <v>6.2562426440242005</v>
      </c>
      <c r="E16" s="163">
        <f t="shared" si="8"/>
        <v>0</v>
      </c>
      <c r="F16" s="163">
        <f t="shared" si="8"/>
        <v>0</v>
      </c>
      <c r="G16" s="163">
        <f t="shared" si="8"/>
        <v>0</v>
      </c>
      <c r="H16" s="163">
        <f t="shared" si="8"/>
        <v>0</v>
      </c>
      <c r="I16" s="162">
        <f t="shared" si="8"/>
        <v>0</v>
      </c>
      <c r="J16" s="162">
        <f t="shared" si="8"/>
        <v>0</v>
      </c>
      <c r="K16" s="163">
        <f t="shared" si="8"/>
        <v>986.67508735409899</v>
      </c>
      <c r="L16" s="163">
        <f t="shared" si="8"/>
        <v>70.422826424066997</v>
      </c>
    </row>
    <row r="17" spans="1:12" s="107" customFormat="1" ht="14.25" customHeight="1" x14ac:dyDescent="0.2">
      <c r="A17" s="111" t="s">
        <v>83</v>
      </c>
      <c r="B17" s="162">
        <f t="shared" ref="B17:J17" si="9">B16-B54</f>
        <v>0</v>
      </c>
      <c r="C17" s="162">
        <f t="shared" si="9"/>
        <v>0</v>
      </c>
      <c r="D17" s="158">
        <f t="shared" si="9"/>
        <v>-187.74375735597579</v>
      </c>
      <c r="E17" s="158">
        <f t="shared" si="9"/>
        <v>-14</v>
      </c>
      <c r="F17" s="158">
        <f t="shared" si="9"/>
        <v>-64</v>
      </c>
      <c r="G17" s="158">
        <f t="shared" si="9"/>
        <v>0</v>
      </c>
      <c r="H17" s="158">
        <f t="shared" si="9"/>
        <v>0</v>
      </c>
      <c r="I17" s="162">
        <f t="shared" si="9"/>
        <v>0</v>
      </c>
      <c r="J17" s="162">
        <f t="shared" si="9"/>
        <v>0</v>
      </c>
      <c r="K17" s="158">
        <f>K16-K54</f>
        <v>120.67508735409899</v>
      </c>
      <c r="L17" s="158">
        <f>L16-L54</f>
        <v>-59.577173575933003</v>
      </c>
    </row>
    <row r="19" spans="1:12" ht="15" customHeight="1" x14ac:dyDescent="0.2">
      <c r="A19" s="110" t="s">
        <v>52</v>
      </c>
      <c r="B19" s="123"/>
      <c r="C19" s="123">
        <v>941375</v>
      </c>
      <c r="D19" s="113">
        <f>B19+C19</f>
        <v>941375</v>
      </c>
      <c r="E19" s="112">
        <v>97750</v>
      </c>
      <c r="F19" s="112">
        <v>318750</v>
      </c>
      <c r="G19" s="112">
        <v>79750</v>
      </c>
      <c r="H19" s="112">
        <v>5834</v>
      </c>
      <c r="I19" s="123">
        <v>1364250</v>
      </c>
      <c r="J19" s="123">
        <v>1264636</v>
      </c>
      <c r="K19" s="113">
        <f>I19+J19</f>
        <v>2628886</v>
      </c>
      <c r="L19" s="112">
        <v>122625</v>
      </c>
    </row>
    <row r="20" spans="1:12" ht="14.25" customHeight="1" x14ac:dyDescent="0.2">
      <c r="A20" s="110"/>
      <c r="B20" s="124">
        <v>349896</v>
      </c>
      <c r="C20" s="124"/>
      <c r="D20" s="115">
        <f>B20+C20</f>
        <v>349896</v>
      </c>
      <c r="E20" s="114"/>
      <c r="F20" s="114"/>
      <c r="G20" s="114">
        <v>13750</v>
      </c>
      <c r="H20" s="114"/>
      <c r="I20" s="124">
        <v>238000</v>
      </c>
      <c r="J20" s="124">
        <v>200392</v>
      </c>
      <c r="K20" s="115">
        <f>I20+J20</f>
        <v>438392</v>
      </c>
      <c r="L20" s="114"/>
    </row>
    <row r="21" spans="1:12" ht="15" x14ac:dyDescent="0.25">
      <c r="A21" s="110"/>
      <c r="B21" s="125">
        <f>SUM(B19:B20)</f>
        <v>349896</v>
      </c>
      <c r="C21" s="125">
        <f t="shared" ref="C21:L21" si="10">SUM(C19:C20)</f>
        <v>941375</v>
      </c>
      <c r="D21" s="116">
        <f t="shared" si="10"/>
        <v>1291271</v>
      </c>
      <c r="E21" s="116">
        <f t="shared" si="10"/>
        <v>97750</v>
      </c>
      <c r="F21" s="116">
        <f t="shared" si="10"/>
        <v>318750</v>
      </c>
      <c r="G21" s="116">
        <f t="shared" si="10"/>
        <v>93500</v>
      </c>
      <c r="H21" s="116">
        <f t="shared" si="10"/>
        <v>5834</v>
      </c>
      <c r="I21" s="125">
        <f t="shared" si="10"/>
        <v>1602250</v>
      </c>
      <c r="J21" s="125">
        <f t="shared" si="10"/>
        <v>1465028</v>
      </c>
      <c r="K21" s="116">
        <f t="shared" si="10"/>
        <v>3067278</v>
      </c>
      <c r="L21" s="116">
        <f t="shared" si="10"/>
        <v>122625</v>
      </c>
    </row>
    <row r="22" spans="1:12" s="107" customFormat="1" ht="14.25" customHeight="1" x14ac:dyDescent="0.2">
      <c r="A22" s="111" t="s">
        <v>70</v>
      </c>
      <c r="B22" s="126">
        <f t="shared" ref="B22:L22" si="11">B21/B52</f>
        <v>0.13842662632375188</v>
      </c>
      <c r="C22" s="126">
        <f t="shared" si="11"/>
        <v>0.19202427394885133</v>
      </c>
      <c r="D22" s="117">
        <f t="shared" si="11"/>
        <v>0.1737906086361054</v>
      </c>
      <c r="E22" s="117">
        <f t="shared" si="11"/>
        <v>0.37704918032786883</v>
      </c>
      <c r="F22" s="117">
        <f t="shared" si="11"/>
        <v>0.23249452954048139</v>
      </c>
      <c r="G22" s="117">
        <f t="shared" si="11"/>
        <v>0.17346938775510204</v>
      </c>
      <c r="H22" s="117">
        <f t="shared" si="11"/>
        <v>7.407407407407407E-2</v>
      </c>
      <c r="I22" s="126">
        <f t="shared" si="11"/>
        <v>0.14910025706940874</v>
      </c>
      <c r="J22" s="126">
        <f t="shared" si="11"/>
        <v>0.14990302022720975</v>
      </c>
      <c r="K22" s="117">
        <f t="shared" si="11"/>
        <v>0.14948260654348927</v>
      </c>
      <c r="L22" s="117">
        <f t="shared" si="11"/>
        <v>6.4142801098469981E-2</v>
      </c>
    </row>
    <row r="23" spans="1:12" s="107" customFormat="1" ht="14.25" customHeight="1" x14ac:dyDescent="0.2">
      <c r="A23" s="111" t="s">
        <v>72</v>
      </c>
      <c r="B23" s="161">
        <f t="shared" ref="B23:L23" si="12">B21/B53</f>
        <v>0.75308641975308643</v>
      </c>
      <c r="C23" s="161">
        <f t="shared" si="12"/>
        <v>1.0951792336217552</v>
      </c>
      <c r="D23" s="157">
        <f t="shared" si="12"/>
        <v>0.97514874316415801</v>
      </c>
      <c r="E23" s="157">
        <f t="shared" si="12"/>
        <v>2.4210526315789473</v>
      </c>
      <c r="F23" s="157">
        <f t="shared" si="12"/>
        <v>1.3387583672397954</v>
      </c>
      <c r="G23" s="157">
        <f t="shared" si="12"/>
        <v>1.096774193548387</v>
      </c>
      <c r="H23" s="157">
        <f t="shared" si="12"/>
        <v>0.44444444444444442</v>
      </c>
      <c r="I23" s="161">
        <f t="shared" si="12"/>
        <v>0.92600552655818236</v>
      </c>
      <c r="J23" s="161">
        <f t="shared" si="12"/>
        <v>0.92915414340918845</v>
      </c>
      <c r="K23" s="157">
        <f t="shared" si="12"/>
        <v>0.92750673814000051</v>
      </c>
      <c r="L23" s="157">
        <f t="shared" si="12"/>
        <v>0.40566525379923496</v>
      </c>
    </row>
    <row r="24" spans="1:12" s="107" customFormat="1" ht="14.25" customHeight="1" x14ac:dyDescent="0.2">
      <c r="A24" s="111" t="s">
        <v>82</v>
      </c>
      <c r="B24" s="162">
        <f>B54*B23</f>
        <v>0</v>
      </c>
      <c r="C24" s="162">
        <f t="shared" ref="C24:L24" si="13">C54*C23</f>
        <v>0</v>
      </c>
      <c r="D24" s="163">
        <f t="shared" si="13"/>
        <v>189.17885617384664</v>
      </c>
      <c r="E24" s="163">
        <f t="shared" si="13"/>
        <v>33.89473684210526</v>
      </c>
      <c r="F24" s="163">
        <f t="shared" si="13"/>
        <v>85.680535503346903</v>
      </c>
      <c r="G24" s="163">
        <f t="shared" si="13"/>
        <v>0</v>
      </c>
      <c r="H24" s="163">
        <f t="shared" si="13"/>
        <v>0</v>
      </c>
      <c r="I24" s="162">
        <f t="shared" si="13"/>
        <v>0</v>
      </c>
      <c r="J24" s="162">
        <f t="shared" si="13"/>
        <v>0</v>
      </c>
      <c r="K24" s="163">
        <f t="shared" si="13"/>
        <v>803.22083522924049</v>
      </c>
      <c r="L24" s="163">
        <f t="shared" si="13"/>
        <v>52.736482993900545</v>
      </c>
    </row>
    <row r="25" spans="1:12" s="107" customFormat="1" ht="14.25" customHeight="1" x14ac:dyDescent="0.2">
      <c r="A25" s="111" t="s">
        <v>83</v>
      </c>
      <c r="B25" s="162">
        <f>B24-B54</f>
        <v>0</v>
      </c>
      <c r="C25" s="162">
        <f t="shared" ref="C25:L25" si="14">C24-C54</f>
        <v>0</v>
      </c>
      <c r="D25" s="163">
        <f t="shared" si="14"/>
        <v>-4.8211438261533601</v>
      </c>
      <c r="E25" s="163">
        <f t="shared" si="14"/>
        <v>19.89473684210526</v>
      </c>
      <c r="F25" s="163">
        <f t="shared" si="14"/>
        <v>21.680535503346903</v>
      </c>
      <c r="G25" s="163">
        <f t="shared" si="14"/>
        <v>0</v>
      </c>
      <c r="H25" s="163">
        <f t="shared" si="14"/>
        <v>0</v>
      </c>
      <c r="I25" s="162">
        <f t="shared" si="14"/>
        <v>0</v>
      </c>
      <c r="J25" s="162">
        <f t="shared" si="14"/>
        <v>0</v>
      </c>
      <c r="K25" s="163">
        <f t="shared" si="14"/>
        <v>-62.779164770759508</v>
      </c>
      <c r="L25" s="163">
        <f t="shared" si="14"/>
        <v>-77.263517006099448</v>
      </c>
    </row>
    <row r="27" spans="1:12" ht="15" customHeight="1" x14ac:dyDescent="0.2">
      <c r="A27" s="110" t="s">
        <v>53</v>
      </c>
      <c r="B27" s="123">
        <v>193112</v>
      </c>
      <c r="C27" s="123">
        <v>930750</v>
      </c>
      <c r="D27" s="113">
        <f>B27+C27</f>
        <v>1123862</v>
      </c>
      <c r="E27" s="112">
        <v>72250</v>
      </c>
      <c r="F27" s="112">
        <v>306000</v>
      </c>
      <c r="G27" s="112">
        <v>74250</v>
      </c>
      <c r="H27" s="112">
        <v>11668</v>
      </c>
      <c r="I27" s="123">
        <v>1428000</v>
      </c>
      <c r="J27" s="123">
        <v>1332336</v>
      </c>
      <c r="K27" s="113">
        <f>I27+J27</f>
        <v>2760336</v>
      </c>
      <c r="L27" s="112">
        <v>326250</v>
      </c>
    </row>
    <row r="28" spans="1:12" ht="14.25" customHeight="1" x14ac:dyDescent="0.2">
      <c r="A28" s="110"/>
      <c r="B28" s="124">
        <v>349896</v>
      </c>
      <c r="C28" s="124"/>
      <c r="D28" s="115">
        <f>B28+C28</f>
        <v>349896</v>
      </c>
      <c r="E28" s="114"/>
      <c r="F28" s="114"/>
      <c r="G28" s="114">
        <v>11000</v>
      </c>
      <c r="H28" s="114"/>
      <c r="I28" s="124">
        <v>216750</v>
      </c>
      <c r="J28" s="124">
        <v>181436</v>
      </c>
      <c r="K28" s="115">
        <f>I28+J28</f>
        <v>398186</v>
      </c>
      <c r="L28" s="114"/>
    </row>
    <row r="29" spans="1:12" ht="15" x14ac:dyDescent="0.25">
      <c r="A29" s="110"/>
      <c r="B29" s="125">
        <f>SUM(B27:B28)</f>
        <v>543008</v>
      </c>
      <c r="C29" s="125">
        <f t="shared" ref="C29:L29" si="15">SUM(C27:C28)</f>
        <v>930750</v>
      </c>
      <c r="D29" s="116">
        <f t="shared" si="15"/>
        <v>1473758</v>
      </c>
      <c r="E29" s="116">
        <f t="shared" si="15"/>
        <v>72250</v>
      </c>
      <c r="F29" s="116">
        <f t="shared" si="15"/>
        <v>306000</v>
      </c>
      <c r="G29" s="116">
        <f t="shared" si="15"/>
        <v>85250</v>
      </c>
      <c r="H29" s="116">
        <f t="shared" si="15"/>
        <v>11668</v>
      </c>
      <c r="I29" s="125">
        <f t="shared" si="15"/>
        <v>1644750</v>
      </c>
      <c r="J29" s="125">
        <f t="shared" si="15"/>
        <v>1513772</v>
      </c>
      <c r="K29" s="116">
        <f t="shared" si="15"/>
        <v>3158522</v>
      </c>
      <c r="L29" s="116">
        <f t="shared" si="15"/>
        <v>326250</v>
      </c>
    </row>
    <row r="30" spans="1:12" s="107" customFormat="1" ht="14.25" customHeight="1" x14ac:dyDescent="0.2">
      <c r="A30" s="111" t="s">
        <v>70</v>
      </c>
      <c r="B30" s="126">
        <f t="shared" ref="B30:L30" si="16">B29/B52</f>
        <v>0.21482602118003025</v>
      </c>
      <c r="C30" s="126">
        <f t="shared" si="16"/>
        <v>0.18985695708712613</v>
      </c>
      <c r="D30" s="117">
        <f t="shared" si="16"/>
        <v>0.19835131417210597</v>
      </c>
      <c r="E30" s="117">
        <f t="shared" si="16"/>
        <v>0.27868852459016391</v>
      </c>
      <c r="F30" s="117">
        <f t="shared" si="16"/>
        <v>0.22319474835886213</v>
      </c>
      <c r="G30" s="117">
        <f t="shared" si="16"/>
        <v>0.15816326530612246</v>
      </c>
      <c r="H30" s="117">
        <f t="shared" si="16"/>
        <v>0.14814814814814814</v>
      </c>
      <c r="I30" s="126">
        <f t="shared" si="16"/>
        <v>0.15305517105002966</v>
      </c>
      <c r="J30" s="126">
        <f t="shared" si="16"/>
        <v>0.15489055139927957</v>
      </c>
      <c r="K30" s="117">
        <f t="shared" si="16"/>
        <v>0.15392934757950041</v>
      </c>
      <c r="L30" s="117">
        <f t="shared" si="16"/>
        <v>0.17065515888583757</v>
      </c>
    </row>
    <row r="31" spans="1:12" s="107" customFormat="1" ht="14.25" customHeight="1" x14ac:dyDescent="0.2">
      <c r="A31" s="111" t="s">
        <v>72</v>
      </c>
      <c r="B31" s="161">
        <f t="shared" ref="B31:C31" si="17">B29/B53</f>
        <v>1.168724279835391</v>
      </c>
      <c r="C31" s="161">
        <f t="shared" si="17"/>
        <v>1.0828182941903586</v>
      </c>
      <c r="D31" s="157">
        <f>D29/D53</f>
        <v>1.1129602240181364</v>
      </c>
      <c r="E31" s="157">
        <f t="shared" ref="E31:L31" si="18">E29/E53</f>
        <v>1.7894736842105263</v>
      </c>
      <c r="F31" s="157">
        <f t="shared" si="18"/>
        <v>1.2852080325502035</v>
      </c>
      <c r="G31" s="157">
        <f t="shared" si="18"/>
        <v>1</v>
      </c>
      <c r="H31" s="157">
        <f t="shared" si="18"/>
        <v>0.88888888888888884</v>
      </c>
      <c r="I31" s="161">
        <f t="shared" si="18"/>
        <v>0.95056800736874425</v>
      </c>
      <c r="J31" s="161">
        <f t="shared" si="18"/>
        <v>0.96006869901245173</v>
      </c>
      <c r="K31" s="157">
        <f t="shared" si="18"/>
        <v>0.95509778949395219</v>
      </c>
      <c r="L31" s="157">
        <f t="shared" si="18"/>
        <v>1.0792928770805335</v>
      </c>
    </row>
    <row r="33" spans="1:12" ht="15" customHeight="1" x14ac:dyDescent="0.2">
      <c r="A33" s="110" t="s">
        <v>54</v>
      </c>
      <c r="B33" s="123">
        <v>93688</v>
      </c>
      <c r="C33" s="123">
        <v>862750</v>
      </c>
      <c r="D33" s="113">
        <f>B33+C33</f>
        <v>956438</v>
      </c>
      <c r="E33" s="112">
        <v>29750</v>
      </c>
      <c r="F33" s="112">
        <v>293250</v>
      </c>
      <c r="G33" s="112">
        <v>74250</v>
      </c>
      <c r="H33" s="112">
        <v>14585</v>
      </c>
      <c r="I33" s="123">
        <v>1583125</v>
      </c>
      <c r="J33" s="123">
        <v>1432532</v>
      </c>
      <c r="K33" s="113">
        <f>I33+J33</f>
        <v>3015657</v>
      </c>
      <c r="L33" s="112">
        <v>299000</v>
      </c>
    </row>
    <row r="34" spans="1:12" ht="14.25" customHeight="1" x14ac:dyDescent="0.2">
      <c r="A34" s="110"/>
      <c r="B34" s="124">
        <v>349896</v>
      </c>
      <c r="C34" s="124"/>
      <c r="D34" s="115">
        <f>B34+C34</f>
        <v>349896</v>
      </c>
      <c r="E34" s="114"/>
      <c r="F34" s="114"/>
      <c r="G34" s="114">
        <v>11000</v>
      </c>
      <c r="H34" s="114"/>
      <c r="I34" s="124">
        <v>231625</v>
      </c>
      <c r="J34" s="124">
        <v>205808</v>
      </c>
      <c r="K34" s="115">
        <f>I34+J34</f>
        <v>437433</v>
      </c>
      <c r="L34" s="114"/>
    </row>
    <row r="35" spans="1:12" ht="15" x14ac:dyDescent="0.25">
      <c r="A35" s="110"/>
      <c r="B35" s="125">
        <f>SUM(B33:B34)</f>
        <v>443584</v>
      </c>
      <c r="C35" s="125">
        <f t="shared" ref="C35:L35" si="19">SUM(C33:C34)</f>
        <v>862750</v>
      </c>
      <c r="D35" s="116">
        <f t="shared" si="19"/>
        <v>1306334</v>
      </c>
      <c r="E35" s="116">
        <f t="shared" si="19"/>
        <v>29750</v>
      </c>
      <c r="F35" s="116">
        <f t="shared" si="19"/>
        <v>293250</v>
      </c>
      <c r="G35" s="116">
        <f t="shared" si="19"/>
        <v>85250</v>
      </c>
      <c r="H35" s="116">
        <f t="shared" si="19"/>
        <v>14585</v>
      </c>
      <c r="I35" s="125">
        <f t="shared" si="19"/>
        <v>1814750</v>
      </c>
      <c r="J35" s="125">
        <f t="shared" si="19"/>
        <v>1638340</v>
      </c>
      <c r="K35" s="116">
        <f t="shared" si="19"/>
        <v>3453090</v>
      </c>
      <c r="L35" s="116">
        <f t="shared" si="19"/>
        <v>299000</v>
      </c>
    </row>
    <row r="36" spans="1:12" s="107" customFormat="1" ht="14.25" customHeight="1" x14ac:dyDescent="0.2">
      <c r="A36" s="111" t="s">
        <v>70</v>
      </c>
      <c r="B36" s="126">
        <f>B35/B52</f>
        <v>0.17549167927382753</v>
      </c>
      <c r="C36" s="126">
        <f t="shared" ref="C36:L36" si="20">C35/C52</f>
        <v>0.17598612917208495</v>
      </c>
      <c r="D36" s="117">
        <f t="shared" si="20"/>
        <v>0.17581791966367874</v>
      </c>
      <c r="E36" s="117">
        <f t="shared" si="20"/>
        <v>0.11475409836065574</v>
      </c>
      <c r="F36" s="117">
        <f t="shared" si="20"/>
        <v>0.21389496717724288</v>
      </c>
      <c r="G36" s="117">
        <f t="shared" si="20"/>
        <v>0.15816326530612246</v>
      </c>
      <c r="H36" s="117">
        <f t="shared" si="20"/>
        <v>0.18518518518518517</v>
      </c>
      <c r="I36" s="126">
        <f t="shared" si="20"/>
        <v>0.16887482697251335</v>
      </c>
      <c r="J36" s="126">
        <f t="shared" si="20"/>
        <v>0.16763646439456914</v>
      </c>
      <c r="K36" s="117">
        <f t="shared" si="20"/>
        <v>0.16828500508570055</v>
      </c>
      <c r="L36" s="117">
        <f t="shared" si="20"/>
        <v>0.15640120308617758</v>
      </c>
    </row>
    <row r="37" spans="1:12" s="107" customFormat="1" ht="14.25" customHeight="1" x14ac:dyDescent="0.2">
      <c r="A37" s="111" t="s">
        <v>72</v>
      </c>
      <c r="B37" s="161">
        <f>B35/B53</f>
        <v>0.95473251028806583</v>
      </c>
      <c r="C37" s="161">
        <f t="shared" ref="C37:L37" si="21">C35/C53</f>
        <v>1.003708281829419</v>
      </c>
      <c r="D37" s="170">
        <f t="shared" si="21"/>
        <v>0.98652409777080663</v>
      </c>
      <c r="E37" s="170">
        <f t="shared" si="21"/>
        <v>0.73684210526315785</v>
      </c>
      <c r="F37" s="170">
        <f t="shared" si="21"/>
        <v>1.2316576978606115</v>
      </c>
      <c r="G37" s="170">
        <f t="shared" si="21"/>
        <v>1</v>
      </c>
      <c r="H37" s="170">
        <f t="shared" si="21"/>
        <v>1.1111111111111112</v>
      </c>
      <c r="I37" s="161">
        <f t="shared" si="21"/>
        <v>1.0488179306109917</v>
      </c>
      <c r="J37" s="161">
        <f t="shared" si="21"/>
        <v>1.039072563331902</v>
      </c>
      <c r="K37" s="170">
        <f t="shared" si="21"/>
        <v>1.0441714909453443</v>
      </c>
      <c r="L37" s="170">
        <f t="shared" si="21"/>
        <v>0.98914504290292571</v>
      </c>
    </row>
    <row r="39" spans="1:12" ht="15" customHeight="1" x14ac:dyDescent="0.2">
      <c r="A39" s="110" t="s">
        <v>55</v>
      </c>
      <c r="B39" s="123">
        <v>91776</v>
      </c>
      <c r="C39" s="123">
        <v>809625</v>
      </c>
      <c r="D39" s="113">
        <f>B39+C39</f>
        <v>901401</v>
      </c>
      <c r="E39" s="112">
        <v>44625</v>
      </c>
      <c r="F39" s="112">
        <v>25875</v>
      </c>
      <c r="G39" s="112">
        <v>77000</v>
      </c>
      <c r="H39" s="112">
        <v>11668</v>
      </c>
      <c r="I39" s="123">
        <v>1557625</v>
      </c>
      <c r="J39" s="123">
        <v>1440656</v>
      </c>
      <c r="K39" s="113">
        <f>I39+J39</f>
        <v>2998281</v>
      </c>
      <c r="L39" s="112">
        <v>322375</v>
      </c>
    </row>
    <row r="40" spans="1:12" ht="14.25" customHeight="1" x14ac:dyDescent="0.2">
      <c r="A40" s="110"/>
      <c r="B40" s="124">
        <v>349896</v>
      </c>
      <c r="C40" s="124"/>
      <c r="D40" s="115">
        <f>B40+C40</f>
        <v>349896</v>
      </c>
      <c r="E40" s="114"/>
      <c r="F40" s="114"/>
      <c r="G40" s="114">
        <v>8250</v>
      </c>
      <c r="H40" s="114"/>
      <c r="I40" s="124">
        <v>216750</v>
      </c>
      <c r="J40" s="124">
        <v>192268</v>
      </c>
      <c r="K40" s="115">
        <f>I40+J40</f>
        <v>409018</v>
      </c>
      <c r="L40" s="114"/>
    </row>
    <row r="41" spans="1:12" ht="15" x14ac:dyDescent="0.25">
      <c r="A41" s="110"/>
      <c r="B41" s="125">
        <f>SUM(B39:B40)</f>
        <v>441672</v>
      </c>
      <c r="C41" s="125">
        <f t="shared" ref="C41:L41" si="22">SUM(C39:C40)</f>
        <v>809625</v>
      </c>
      <c r="D41" s="116">
        <f t="shared" si="22"/>
        <v>1251297</v>
      </c>
      <c r="E41" s="116">
        <f t="shared" si="22"/>
        <v>44625</v>
      </c>
      <c r="F41" s="116">
        <f t="shared" si="22"/>
        <v>25875</v>
      </c>
      <c r="G41" s="116">
        <f t="shared" si="22"/>
        <v>85250</v>
      </c>
      <c r="H41" s="116">
        <f t="shared" si="22"/>
        <v>11668</v>
      </c>
      <c r="I41" s="125">
        <f t="shared" si="22"/>
        <v>1774375</v>
      </c>
      <c r="J41" s="125">
        <f t="shared" si="22"/>
        <v>1632924</v>
      </c>
      <c r="K41" s="116">
        <f t="shared" si="22"/>
        <v>3407299</v>
      </c>
      <c r="L41" s="116">
        <f t="shared" si="22"/>
        <v>322375</v>
      </c>
    </row>
    <row r="42" spans="1:12" s="107" customFormat="1" ht="14.25" customHeight="1" x14ac:dyDescent="0.2">
      <c r="A42" s="111" t="s">
        <v>70</v>
      </c>
      <c r="B42" s="126">
        <f>B41/B52</f>
        <v>0.17473524962178516</v>
      </c>
      <c r="C42" s="126">
        <f t="shared" ref="C42:L42" si="23">C41/C52</f>
        <v>0.16514954486345904</v>
      </c>
      <c r="D42" s="117">
        <f>D41/D52</f>
        <v>0.16841055612224914</v>
      </c>
      <c r="E42" s="117">
        <f t="shared" si="23"/>
        <v>0.1721311475409836</v>
      </c>
      <c r="F42" s="117">
        <f t="shared" si="23"/>
        <v>1.887308533916849E-2</v>
      </c>
      <c r="G42" s="117">
        <f t="shared" si="23"/>
        <v>0.15816326530612246</v>
      </c>
      <c r="H42" s="117">
        <f t="shared" si="23"/>
        <v>0.14814814814814814</v>
      </c>
      <c r="I42" s="126">
        <f t="shared" si="23"/>
        <v>0.16511765869092349</v>
      </c>
      <c r="J42" s="126">
        <f t="shared" si="23"/>
        <v>0.16708229426433915</v>
      </c>
      <c r="K42" s="117">
        <f>K41/K52</f>
        <v>0.1660533984180842</v>
      </c>
      <c r="L42" s="117">
        <f t="shared" si="23"/>
        <v>0.1686282202170786</v>
      </c>
    </row>
    <row r="43" spans="1:12" s="107" customFormat="1" ht="14.25" customHeight="1" x14ac:dyDescent="0.2">
      <c r="A43" s="111" t="s">
        <v>72</v>
      </c>
      <c r="B43" s="161">
        <f>B41/B53</f>
        <v>0.95061728395061729</v>
      </c>
      <c r="C43" s="161">
        <f t="shared" ref="C43:L43" si="24">C41/C53</f>
        <v>0.94190358467243507</v>
      </c>
      <c r="D43" s="170">
        <f t="shared" si="24"/>
        <v>0.94496097014111013</v>
      </c>
      <c r="E43" s="170">
        <f t="shared" si="24"/>
        <v>1.1052631578947369</v>
      </c>
      <c r="F43" s="170">
        <f t="shared" si="24"/>
        <v>0.10867567922299515</v>
      </c>
      <c r="G43" s="170">
        <f t="shared" si="24"/>
        <v>1</v>
      </c>
      <c r="H43" s="170">
        <f t="shared" si="24"/>
        <v>0.88888888888888884</v>
      </c>
      <c r="I43" s="161">
        <f t="shared" si="24"/>
        <v>1.025483573840958</v>
      </c>
      <c r="J43" s="161">
        <f t="shared" si="24"/>
        <v>1.0356376127093172</v>
      </c>
      <c r="K43" s="170">
        <f t="shared" si="24"/>
        <v>1.0303248617691925</v>
      </c>
      <c r="L43" s="170">
        <f t="shared" si="24"/>
        <v>1.0664736896516076</v>
      </c>
    </row>
    <row r="45" spans="1:12" ht="15" customHeight="1" x14ac:dyDescent="0.2">
      <c r="A45" s="110" t="s">
        <v>56</v>
      </c>
      <c r="B45" s="123">
        <v>80304</v>
      </c>
      <c r="C45" s="123">
        <v>835125</v>
      </c>
      <c r="D45" s="113">
        <f>B45+C45</f>
        <v>915429</v>
      </c>
      <c r="E45" s="112">
        <v>14875</v>
      </c>
      <c r="F45" s="112">
        <v>327250</v>
      </c>
      <c r="G45" s="112">
        <v>74250</v>
      </c>
      <c r="H45" s="112">
        <v>14585</v>
      </c>
      <c r="I45" s="123">
        <v>1451375</v>
      </c>
      <c r="J45" s="123">
        <v>1321504</v>
      </c>
      <c r="K45" s="113">
        <f>I45+J45</f>
        <v>2772879</v>
      </c>
      <c r="L45" s="112">
        <v>261500</v>
      </c>
    </row>
    <row r="46" spans="1:12" ht="14.25" customHeight="1" x14ac:dyDescent="0.2">
      <c r="A46" s="110"/>
      <c r="B46" s="124">
        <v>349896</v>
      </c>
      <c r="C46" s="124"/>
      <c r="D46" s="115">
        <f>B46+C46</f>
        <v>349896</v>
      </c>
      <c r="E46" s="114"/>
      <c r="F46" s="114"/>
      <c r="G46" s="114">
        <v>11000</v>
      </c>
      <c r="H46" s="114"/>
      <c r="I46" s="124">
        <v>235875</v>
      </c>
      <c r="J46" s="124">
        <v>200392</v>
      </c>
      <c r="K46" s="115">
        <f>I46+J46</f>
        <v>436267</v>
      </c>
      <c r="L46" s="114"/>
    </row>
    <row r="47" spans="1:12" ht="15" x14ac:dyDescent="0.25">
      <c r="A47" s="110"/>
      <c r="B47" s="125">
        <f>SUM(B45:B46)</f>
        <v>430200</v>
      </c>
      <c r="C47" s="125">
        <f t="shared" ref="C47:L47" si="25">SUM(C45:C46)</f>
        <v>835125</v>
      </c>
      <c r="D47" s="116">
        <f t="shared" si="25"/>
        <v>1265325</v>
      </c>
      <c r="E47" s="116">
        <f t="shared" si="25"/>
        <v>14875</v>
      </c>
      <c r="F47" s="116">
        <f t="shared" si="25"/>
        <v>327250</v>
      </c>
      <c r="G47" s="116">
        <f t="shared" si="25"/>
        <v>85250</v>
      </c>
      <c r="H47" s="116">
        <f t="shared" si="25"/>
        <v>14585</v>
      </c>
      <c r="I47" s="125">
        <f t="shared" si="25"/>
        <v>1687250</v>
      </c>
      <c r="J47" s="125">
        <f t="shared" si="25"/>
        <v>1521896</v>
      </c>
      <c r="K47" s="116">
        <f t="shared" si="25"/>
        <v>3209146</v>
      </c>
      <c r="L47" s="116">
        <f t="shared" si="25"/>
        <v>261500</v>
      </c>
    </row>
    <row r="48" spans="1:12" s="107" customFormat="1" ht="14.25" customHeight="1" x14ac:dyDescent="0.2">
      <c r="A48" s="111" t="s">
        <v>70</v>
      </c>
      <c r="B48" s="126">
        <f>B47/B52</f>
        <v>0.17019667170953101</v>
      </c>
      <c r="C48" s="126">
        <f t="shared" ref="C48:L48" si="26">C47/C52</f>
        <v>0.17035110533159947</v>
      </c>
      <c r="D48" s="117">
        <f t="shared" si="26"/>
        <v>0.17029856774641425</v>
      </c>
      <c r="E48" s="117">
        <f t="shared" si="26"/>
        <v>5.737704918032787E-2</v>
      </c>
      <c r="F48" s="117">
        <f t="shared" si="26"/>
        <v>0.2386943836615609</v>
      </c>
      <c r="G48" s="117">
        <f t="shared" si="26"/>
        <v>0.15816326530612246</v>
      </c>
      <c r="H48" s="117">
        <f t="shared" si="26"/>
        <v>0.18518518518518517</v>
      </c>
      <c r="I48" s="126">
        <f t="shared" si="26"/>
        <v>0.15701008503065059</v>
      </c>
      <c r="J48" s="126">
        <f t="shared" si="26"/>
        <v>0.15572180659462456</v>
      </c>
      <c r="K48" s="117">
        <f t="shared" si="26"/>
        <v>0.15639648863213979</v>
      </c>
      <c r="L48" s="117">
        <f t="shared" si="26"/>
        <v>0.13678566758205832</v>
      </c>
    </row>
    <row r="49" spans="1:12" s="107" customFormat="1" ht="14.25" customHeight="1" x14ac:dyDescent="0.2">
      <c r="A49" s="111" t="s">
        <v>72</v>
      </c>
      <c r="B49" s="161">
        <f>B47/B53</f>
        <v>0.92592592592592593</v>
      </c>
      <c r="C49" s="161">
        <f t="shared" ref="C49:L49" si="27">C47/C53</f>
        <v>0.9715698393077874</v>
      </c>
      <c r="D49" s="170">
        <f t="shared" si="27"/>
        <v>0.9555547080699468</v>
      </c>
      <c r="E49" s="170">
        <f t="shared" si="27"/>
        <v>0.36842105263157893</v>
      </c>
      <c r="F49" s="170">
        <f t="shared" si="27"/>
        <v>1.3744585903661899</v>
      </c>
      <c r="G49" s="170">
        <f t="shared" si="27"/>
        <v>1</v>
      </c>
      <c r="H49" s="170">
        <f t="shared" si="27"/>
        <v>1.1111111111111112</v>
      </c>
      <c r="I49" s="161">
        <f t="shared" si="27"/>
        <v>0.97513048817930614</v>
      </c>
      <c r="J49" s="161">
        <f t="shared" si="27"/>
        <v>0.96522112494632895</v>
      </c>
      <c r="K49" s="170">
        <f t="shared" si="27"/>
        <v>0.9704058577915109</v>
      </c>
      <c r="L49" s="170">
        <f t="shared" si="27"/>
        <v>0.86508839036493335</v>
      </c>
    </row>
    <row r="52" spans="1:12" ht="15" x14ac:dyDescent="0.25">
      <c r="A52" s="69" t="s">
        <v>69</v>
      </c>
      <c r="B52" s="129">
        <f t="shared" ref="B52:L52" si="28">B5+B13+B21+B29+B35+B41+B47</f>
        <v>2527664</v>
      </c>
      <c r="C52" s="129">
        <f t="shared" si="28"/>
        <v>4902375</v>
      </c>
      <c r="D52" s="108">
        <f t="shared" si="28"/>
        <v>7430039</v>
      </c>
      <c r="E52" s="108">
        <f t="shared" si="28"/>
        <v>259250</v>
      </c>
      <c r="F52" s="108">
        <f t="shared" si="28"/>
        <v>1371000</v>
      </c>
      <c r="G52" s="108">
        <f t="shared" si="28"/>
        <v>539000</v>
      </c>
      <c r="H52" s="108">
        <f t="shared" si="28"/>
        <v>78759</v>
      </c>
      <c r="I52" s="129">
        <f t="shared" si="28"/>
        <v>10746125</v>
      </c>
      <c r="J52" s="129">
        <f t="shared" si="28"/>
        <v>9773172</v>
      </c>
      <c r="K52" s="108">
        <f t="shared" si="28"/>
        <v>20519297</v>
      </c>
      <c r="L52" s="108">
        <f t="shared" si="28"/>
        <v>1911750</v>
      </c>
    </row>
    <row r="53" spans="1:12" ht="15" x14ac:dyDescent="0.25">
      <c r="A53" s="69" t="s">
        <v>71</v>
      </c>
      <c r="B53" s="129">
        <f t="shared" ref="B53:L53" si="29">AVERAGE(B29,B35,B41,B47)</f>
        <v>464616</v>
      </c>
      <c r="C53" s="129">
        <f t="shared" si="29"/>
        <v>859562.5</v>
      </c>
      <c r="D53" s="108">
        <f t="shared" si="29"/>
        <v>1324178.5</v>
      </c>
      <c r="E53" s="108">
        <f t="shared" si="29"/>
        <v>40375</v>
      </c>
      <c r="F53" s="108">
        <f t="shared" si="29"/>
        <v>238093.75</v>
      </c>
      <c r="G53" s="108">
        <f t="shared" si="29"/>
        <v>85250</v>
      </c>
      <c r="H53" s="108">
        <f t="shared" si="29"/>
        <v>13126.5</v>
      </c>
      <c r="I53" s="129">
        <f t="shared" si="29"/>
        <v>1730281.25</v>
      </c>
      <c r="J53" s="129">
        <f t="shared" si="29"/>
        <v>1576733</v>
      </c>
      <c r="K53" s="108">
        <f t="shared" si="29"/>
        <v>3307014.25</v>
      </c>
      <c r="L53" s="108">
        <f t="shared" si="29"/>
        <v>302281.25</v>
      </c>
    </row>
    <row r="54" spans="1:12" x14ac:dyDescent="0.2">
      <c r="A54" s="104" t="s">
        <v>84</v>
      </c>
      <c r="D54" s="103">
        <v>194</v>
      </c>
      <c r="E54" s="103">
        <v>14</v>
      </c>
      <c r="F54" s="103">
        <v>64</v>
      </c>
      <c r="K54" s="103">
        <v>866</v>
      </c>
      <c r="L54" s="103">
        <v>130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4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I31" sqref="I31"/>
    </sheetView>
  </sheetViews>
  <sheetFormatPr defaultRowHeight="14.25" x14ac:dyDescent="0.2"/>
  <cols>
    <col min="1" max="1" width="23" style="104" customWidth="1"/>
    <col min="2" max="6" width="11.125" style="160" customWidth="1"/>
    <col min="7" max="16384" width="9" style="103"/>
  </cols>
  <sheetData>
    <row r="1" spans="1:6" s="105" customFormat="1" ht="48.75" customHeight="1" x14ac:dyDescent="0.2">
      <c r="B1" s="106" t="s">
        <v>77</v>
      </c>
      <c r="C1" s="106" t="s">
        <v>78</v>
      </c>
      <c r="D1" s="106" t="s">
        <v>79</v>
      </c>
      <c r="E1" s="106" t="s">
        <v>80</v>
      </c>
      <c r="F1" s="106" t="s">
        <v>81</v>
      </c>
    </row>
    <row r="2" spans="1:6" s="109" customFormat="1" ht="18" x14ac:dyDescent="0.25">
      <c r="A2" s="119"/>
      <c r="B2" s="120">
        <v>331</v>
      </c>
      <c r="C2" s="120">
        <v>332</v>
      </c>
      <c r="D2" s="120">
        <v>334</v>
      </c>
      <c r="E2" s="120">
        <v>336</v>
      </c>
      <c r="F2" s="120">
        <v>337</v>
      </c>
    </row>
    <row r="3" spans="1:6" ht="15" customHeight="1" x14ac:dyDescent="0.2">
      <c r="A3" s="118" t="s">
        <v>57</v>
      </c>
      <c r="B3" s="155">
        <v>72447</v>
      </c>
      <c r="C3" s="155">
        <v>32718</v>
      </c>
      <c r="D3" s="155"/>
      <c r="E3" s="155">
        <v>124000</v>
      </c>
      <c r="F3" s="155">
        <v>3000</v>
      </c>
    </row>
    <row r="4" spans="1:6" ht="14.25" customHeight="1" x14ac:dyDescent="0.2">
      <c r="A4" s="118"/>
      <c r="B4" s="156"/>
      <c r="C4" s="156"/>
      <c r="D4" s="156"/>
      <c r="E4" s="156"/>
      <c r="F4" s="156"/>
    </row>
    <row r="5" spans="1:6" ht="15" x14ac:dyDescent="0.25">
      <c r="A5" s="118"/>
      <c r="B5" s="116">
        <f>SUM(B3:B4)</f>
        <v>72447</v>
      </c>
      <c r="C5" s="116">
        <f t="shared" ref="C5:F5" si="0">SUM(C3:C4)</f>
        <v>32718</v>
      </c>
      <c r="D5" s="116">
        <f t="shared" si="0"/>
        <v>0</v>
      </c>
      <c r="E5" s="116">
        <f t="shared" si="0"/>
        <v>124000</v>
      </c>
      <c r="F5" s="116">
        <f t="shared" si="0"/>
        <v>3000</v>
      </c>
    </row>
    <row r="6" spans="1:6" s="107" customFormat="1" ht="14.25" customHeight="1" x14ac:dyDescent="0.2">
      <c r="A6" s="111" t="s">
        <v>70</v>
      </c>
      <c r="B6" s="117">
        <f t="shared" ref="B6:F6" si="1">B5/B52</f>
        <v>9.3316485435842741E-2</v>
      </c>
      <c r="C6" s="117">
        <f t="shared" si="1"/>
        <v>0.22702702702702704</v>
      </c>
      <c r="D6" s="117">
        <f t="shared" si="1"/>
        <v>0</v>
      </c>
      <c r="E6" s="117">
        <f t="shared" si="1"/>
        <v>0.12301587301587301</v>
      </c>
      <c r="F6" s="117">
        <f t="shared" si="1"/>
        <v>7.6923076923076927E-2</v>
      </c>
    </row>
    <row r="7" spans="1:6" s="107" customFormat="1" ht="14.25" customHeight="1" x14ac:dyDescent="0.2">
      <c r="A7" s="111" t="s">
        <v>72</v>
      </c>
      <c r="B7" s="157">
        <f t="shared" ref="B7:F7" si="2">B5/B53</f>
        <v>0.56654766978561011</v>
      </c>
      <c r="C7" s="157">
        <f t="shared" si="2"/>
        <v>1.4</v>
      </c>
      <c r="D7" s="157">
        <f t="shared" si="2"/>
        <v>0</v>
      </c>
      <c r="E7" s="157">
        <f t="shared" si="2"/>
        <v>0.87323943661971826</v>
      </c>
      <c r="F7" s="157">
        <f t="shared" si="2"/>
        <v>0.48</v>
      </c>
    </row>
    <row r="8" spans="1:6" s="107" customFormat="1" ht="14.25" customHeight="1" x14ac:dyDescent="0.2">
      <c r="A8" s="111" t="s">
        <v>82</v>
      </c>
      <c r="B8" s="158">
        <f t="shared" ref="B8:F8" si="3">B54*B7</f>
        <v>39.658336884992707</v>
      </c>
      <c r="C8" s="158">
        <f t="shared" si="3"/>
        <v>21</v>
      </c>
      <c r="D8" s="158">
        <f t="shared" si="3"/>
        <v>0</v>
      </c>
      <c r="E8" s="158">
        <f t="shared" si="3"/>
        <v>248.87323943661971</v>
      </c>
      <c r="F8" s="158">
        <f t="shared" si="3"/>
        <v>0</v>
      </c>
    </row>
    <row r="9" spans="1:6" s="107" customFormat="1" ht="14.25" customHeight="1" x14ac:dyDescent="0.2">
      <c r="A9" s="111" t="s">
        <v>83</v>
      </c>
      <c r="B9" s="158">
        <f t="shared" ref="B9:F9" si="4">B8-B54</f>
        <v>-30.341663115007293</v>
      </c>
      <c r="C9" s="158">
        <f t="shared" si="4"/>
        <v>6</v>
      </c>
      <c r="D9" s="158">
        <f t="shared" si="4"/>
        <v>-125</v>
      </c>
      <c r="E9" s="158">
        <f t="shared" si="4"/>
        <v>-36.126760563380287</v>
      </c>
      <c r="F9" s="158">
        <f t="shared" si="4"/>
        <v>0</v>
      </c>
    </row>
    <row r="10" spans="1:6" x14ac:dyDescent="0.2">
      <c r="B10" s="159"/>
    </row>
    <row r="11" spans="1:6" ht="15" customHeight="1" x14ac:dyDescent="0.2">
      <c r="A11" s="110" t="s">
        <v>51</v>
      </c>
      <c r="B11" s="155"/>
      <c r="C11" s="155"/>
      <c r="D11" s="155">
        <v>21076</v>
      </c>
      <c r="E11" s="155">
        <v>164000</v>
      </c>
      <c r="F11" s="155">
        <v>7000</v>
      </c>
    </row>
    <row r="12" spans="1:6" ht="14.25" customHeight="1" x14ac:dyDescent="0.2">
      <c r="A12" s="110"/>
      <c r="B12" s="156"/>
      <c r="C12" s="156"/>
      <c r="D12" s="156"/>
      <c r="E12" s="156"/>
      <c r="F12" s="156"/>
    </row>
    <row r="13" spans="1:6" ht="15" x14ac:dyDescent="0.25">
      <c r="A13" s="110"/>
      <c r="B13" s="116">
        <f>SUM(B11:B12)</f>
        <v>0</v>
      </c>
      <c r="C13" s="116">
        <f t="shared" ref="C13:F13" si="5">SUM(C11:C12)</f>
        <v>0</v>
      </c>
      <c r="D13" s="116">
        <f t="shared" si="5"/>
        <v>21076</v>
      </c>
      <c r="E13" s="116">
        <f t="shared" si="5"/>
        <v>164000</v>
      </c>
      <c r="F13" s="116">
        <f t="shared" si="5"/>
        <v>7000</v>
      </c>
    </row>
    <row r="14" spans="1:6" s="107" customFormat="1" ht="14.25" customHeight="1" x14ac:dyDescent="0.2">
      <c r="A14" s="111" t="s">
        <v>70</v>
      </c>
      <c r="B14" s="117">
        <f t="shared" ref="B14:F14" si="6">B13/B52</f>
        <v>0</v>
      </c>
      <c r="C14" s="117">
        <f t="shared" si="6"/>
        <v>0</v>
      </c>
      <c r="D14" s="117">
        <f t="shared" si="6"/>
        <v>0.24719101123595505</v>
      </c>
      <c r="E14" s="117">
        <f t="shared" si="6"/>
        <v>0.1626984126984127</v>
      </c>
      <c r="F14" s="117">
        <f t="shared" si="6"/>
        <v>0.17948717948717949</v>
      </c>
    </row>
    <row r="15" spans="1:6" s="107" customFormat="1" ht="14.25" customHeight="1" x14ac:dyDescent="0.2">
      <c r="A15" s="111" t="s">
        <v>72</v>
      </c>
      <c r="B15" s="157">
        <f t="shared" ref="B15:F15" si="7">B13/B53</f>
        <v>0</v>
      </c>
      <c r="C15" s="157">
        <f t="shared" si="7"/>
        <v>0</v>
      </c>
      <c r="D15" s="157">
        <f t="shared" si="7"/>
        <v>1.6</v>
      </c>
      <c r="E15" s="157">
        <f t="shared" si="7"/>
        <v>1.1549295774647887</v>
      </c>
      <c r="F15" s="157">
        <f t="shared" si="7"/>
        <v>1.1200000000000001</v>
      </c>
    </row>
    <row r="16" spans="1:6" s="107" customFormat="1" ht="14.25" customHeight="1" x14ac:dyDescent="0.2">
      <c r="A16" s="111" t="s">
        <v>82</v>
      </c>
      <c r="B16" s="158">
        <f>B54*B15</f>
        <v>0</v>
      </c>
      <c r="C16" s="158">
        <f t="shared" ref="C16:F16" si="8">C54*C15</f>
        <v>0</v>
      </c>
      <c r="D16" s="158">
        <f t="shared" si="8"/>
        <v>200</v>
      </c>
      <c r="E16" s="158">
        <f t="shared" si="8"/>
        <v>329.15492957746477</v>
      </c>
      <c r="F16" s="158">
        <f t="shared" si="8"/>
        <v>0</v>
      </c>
    </row>
    <row r="17" spans="1:6" s="107" customFormat="1" ht="14.25" customHeight="1" x14ac:dyDescent="0.2">
      <c r="A17" s="111" t="s">
        <v>83</v>
      </c>
      <c r="B17" s="158">
        <f t="shared" ref="B17:F17" si="9">B16-B54</f>
        <v>-70</v>
      </c>
      <c r="C17" s="158">
        <f t="shared" si="9"/>
        <v>-15</v>
      </c>
      <c r="D17" s="158">
        <f t="shared" si="9"/>
        <v>75</v>
      </c>
      <c r="E17" s="158">
        <f t="shared" si="9"/>
        <v>44.15492957746477</v>
      </c>
      <c r="F17" s="158">
        <f t="shared" si="9"/>
        <v>0</v>
      </c>
    </row>
    <row r="19" spans="1:6" ht="15" customHeight="1" x14ac:dyDescent="0.2">
      <c r="A19" s="110" t="s">
        <v>52</v>
      </c>
      <c r="B19" s="155">
        <v>192413</v>
      </c>
      <c r="C19" s="155">
        <v>17917</v>
      </c>
      <c r="D19" s="155">
        <v>11496</v>
      </c>
      <c r="E19" s="155">
        <v>152000</v>
      </c>
      <c r="F19" s="155">
        <v>4000</v>
      </c>
    </row>
    <row r="20" spans="1:6" ht="14.25" customHeight="1" x14ac:dyDescent="0.2">
      <c r="A20" s="110"/>
      <c r="B20" s="156"/>
      <c r="C20" s="156"/>
      <c r="D20" s="156"/>
      <c r="E20" s="156"/>
      <c r="F20" s="156"/>
    </row>
    <row r="21" spans="1:6" ht="15" x14ac:dyDescent="0.25">
      <c r="A21" s="110"/>
      <c r="B21" s="116">
        <f>SUM(B19:B20)</f>
        <v>192413</v>
      </c>
      <c r="C21" s="116">
        <f t="shared" ref="C21:F21" si="10">SUM(C19:C20)</f>
        <v>17917</v>
      </c>
      <c r="D21" s="116">
        <f t="shared" si="10"/>
        <v>11496</v>
      </c>
      <c r="E21" s="116">
        <f t="shared" si="10"/>
        <v>152000</v>
      </c>
      <c r="F21" s="116">
        <f t="shared" si="10"/>
        <v>4000</v>
      </c>
    </row>
    <row r="22" spans="1:6" s="107" customFormat="1" ht="14.25" customHeight="1" x14ac:dyDescent="0.2">
      <c r="A22" s="111" t="s">
        <v>70</v>
      </c>
      <c r="B22" s="117">
        <f t="shared" ref="B22:F22" si="11">B21/B52</f>
        <v>0.2478405580930447</v>
      </c>
      <c r="C22" s="117">
        <f t="shared" si="11"/>
        <v>0.12432432432432433</v>
      </c>
      <c r="D22" s="117">
        <f t="shared" si="11"/>
        <v>0.1348314606741573</v>
      </c>
      <c r="E22" s="117">
        <f t="shared" si="11"/>
        <v>0.15079365079365079</v>
      </c>
      <c r="F22" s="117">
        <f t="shared" si="11"/>
        <v>0.10256410256410256</v>
      </c>
    </row>
    <row r="23" spans="1:6" s="107" customFormat="1" ht="14.25" customHeight="1" x14ac:dyDescent="0.2">
      <c r="A23" s="111" t="s">
        <v>72</v>
      </c>
      <c r="B23" s="157">
        <f t="shared" ref="B23:F23" si="12">B21/B53</f>
        <v>1.504701875667158</v>
      </c>
      <c r="C23" s="157">
        <f t="shared" si="12"/>
        <v>0.76666666666666672</v>
      </c>
      <c r="D23" s="157">
        <f t="shared" si="12"/>
        <v>0.87272727272727268</v>
      </c>
      <c r="E23" s="157">
        <f t="shared" si="12"/>
        <v>1.0704225352112675</v>
      </c>
      <c r="F23" s="157">
        <f t="shared" si="12"/>
        <v>0.64</v>
      </c>
    </row>
    <row r="24" spans="1:6" s="107" customFormat="1" ht="14.25" customHeight="1" x14ac:dyDescent="0.2">
      <c r="A24" s="111" t="s">
        <v>82</v>
      </c>
      <c r="B24" s="158">
        <f>B54*B23</f>
        <v>105.32913129670106</v>
      </c>
      <c r="C24" s="158">
        <f t="shared" ref="C24:F24" si="13">C54*C23</f>
        <v>11.5</v>
      </c>
      <c r="D24" s="158">
        <f t="shared" si="13"/>
        <v>109.09090909090908</v>
      </c>
      <c r="E24" s="158">
        <f t="shared" si="13"/>
        <v>305.07042253521126</v>
      </c>
      <c r="F24" s="158">
        <f t="shared" si="13"/>
        <v>0</v>
      </c>
    </row>
    <row r="25" spans="1:6" s="107" customFormat="1" ht="14.25" customHeight="1" x14ac:dyDescent="0.2">
      <c r="A25" s="111" t="s">
        <v>83</v>
      </c>
      <c r="B25" s="158">
        <f>B24-B54</f>
        <v>35.329131296701064</v>
      </c>
      <c r="C25" s="158">
        <f t="shared" ref="C25:F25" si="14">C24-C54</f>
        <v>-3.5</v>
      </c>
      <c r="D25" s="158">
        <f t="shared" si="14"/>
        <v>-15.909090909090921</v>
      </c>
      <c r="E25" s="158">
        <f t="shared" si="14"/>
        <v>20.070422535211264</v>
      </c>
      <c r="F25" s="158">
        <f t="shared" si="14"/>
        <v>0</v>
      </c>
    </row>
    <row r="27" spans="1:6" ht="15" customHeight="1" x14ac:dyDescent="0.2">
      <c r="A27" s="110" t="s">
        <v>53</v>
      </c>
      <c r="B27" s="155">
        <v>190855</v>
      </c>
      <c r="C27" s="155"/>
      <c r="D27" s="155">
        <v>14370</v>
      </c>
      <c r="E27" s="155">
        <v>141000</v>
      </c>
      <c r="F27" s="155">
        <v>6000</v>
      </c>
    </row>
    <row r="28" spans="1:6" ht="14.25" customHeight="1" x14ac:dyDescent="0.2">
      <c r="A28" s="110"/>
      <c r="B28" s="156"/>
      <c r="C28" s="156"/>
      <c r="D28" s="156"/>
      <c r="E28" s="156"/>
      <c r="F28" s="156"/>
    </row>
    <row r="29" spans="1:6" ht="15" x14ac:dyDescent="0.25">
      <c r="A29" s="110"/>
      <c r="B29" s="116">
        <f>SUM(B27:B28)</f>
        <v>190855</v>
      </c>
      <c r="C29" s="116">
        <f t="shared" ref="C29:F29" si="15">SUM(C27:C28)</f>
        <v>0</v>
      </c>
      <c r="D29" s="116">
        <f t="shared" si="15"/>
        <v>14370</v>
      </c>
      <c r="E29" s="116">
        <f t="shared" si="15"/>
        <v>141000</v>
      </c>
      <c r="F29" s="116">
        <f t="shared" si="15"/>
        <v>6000</v>
      </c>
    </row>
    <row r="30" spans="1:6" s="107" customFormat="1" ht="14.25" customHeight="1" x14ac:dyDescent="0.2">
      <c r="A30" s="111" t="s">
        <v>70</v>
      </c>
      <c r="B30" s="117">
        <f t="shared" ref="B30:F30" si="16">B29/B52</f>
        <v>0.2458337519546395</v>
      </c>
      <c r="C30" s="117">
        <f t="shared" si="16"/>
        <v>0</v>
      </c>
      <c r="D30" s="117">
        <f t="shared" si="16"/>
        <v>0.16853932584269662</v>
      </c>
      <c r="E30" s="117">
        <f t="shared" si="16"/>
        <v>0.13988095238095238</v>
      </c>
      <c r="F30" s="117">
        <f t="shared" si="16"/>
        <v>0.15384615384615385</v>
      </c>
    </row>
    <row r="31" spans="1:6" s="107" customFormat="1" ht="14.25" customHeight="1" x14ac:dyDescent="0.2">
      <c r="A31" s="111" t="s">
        <v>72</v>
      </c>
      <c r="B31" s="157">
        <f>B29/B53</f>
        <v>1.4925180548115535</v>
      </c>
      <c r="C31" s="157">
        <f t="shared" ref="C31:F31" si="17">C29/C53</f>
        <v>0</v>
      </c>
      <c r="D31" s="157">
        <f t="shared" si="17"/>
        <v>1.0909090909090908</v>
      </c>
      <c r="E31" s="157">
        <f t="shared" si="17"/>
        <v>0.99295774647887325</v>
      </c>
      <c r="F31" s="157">
        <f t="shared" si="17"/>
        <v>0.96</v>
      </c>
    </row>
    <row r="33" spans="1:6" ht="15" customHeight="1" x14ac:dyDescent="0.2">
      <c r="A33" s="110" t="s">
        <v>54</v>
      </c>
      <c r="B33" s="155">
        <v>156579</v>
      </c>
      <c r="C33" s="155">
        <v>28823</v>
      </c>
      <c r="D33" s="155">
        <v>13412</v>
      </c>
      <c r="E33" s="155">
        <v>158000</v>
      </c>
      <c r="F33" s="155">
        <v>6000</v>
      </c>
    </row>
    <row r="34" spans="1:6" ht="14.25" customHeight="1" x14ac:dyDescent="0.2">
      <c r="A34" s="110"/>
      <c r="B34" s="156"/>
      <c r="C34" s="156"/>
      <c r="D34" s="156"/>
      <c r="E34" s="156"/>
      <c r="F34" s="156"/>
    </row>
    <row r="35" spans="1:6" ht="15" x14ac:dyDescent="0.25">
      <c r="A35" s="110"/>
      <c r="B35" s="116">
        <f>SUM(B33:B34)</f>
        <v>156579</v>
      </c>
      <c r="C35" s="116">
        <f t="shared" ref="C35:F35" si="18">SUM(C33:C34)</f>
        <v>28823</v>
      </c>
      <c r="D35" s="116">
        <f t="shared" si="18"/>
        <v>13412</v>
      </c>
      <c r="E35" s="116">
        <f t="shared" si="18"/>
        <v>158000</v>
      </c>
      <c r="F35" s="116">
        <f t="shared" si="18"/>
        <v>6000</v>
      </c>
    </row>
    <row r="36" spans="1:6" s="107" customFormat="1" ht="14.25" customHeight="1" x14ac:dyDescent="0.2">
      <c r="A36" s="111" t="s">
        <v>70</v>
      </c>
      <c r="B36" s="117">
        <f>B35/B52</f>
        <v>0.20168401690972465</v>
      </c>
      <c r="C36" s="117">
        <f t="shared" ref="C36:F36" si="19">C35/C52</f>
        <v>0.2</v>
      </c>
      <c r="D36" s="117">
        <f t="shared" si="19"/>
        <v>0.15730337078651685</v>
      </c>
      <c r="E36" s="117">
        <f t="shared" si="19"/>
        <v>0.15674603174603174</v>
      </c>
      <c r="F36" s="117">
        <f t="shared" si="19"/>
        <v>0.15384615384615385</v>
      </c>
    </row>
    <row r="37" spans="1:6" s="107" customFormat="1" ht="14.25" customHeight="1" x14ac:dyDescent="0.2">
      <c r="A37" s="111" t="s">
        <v>72</v>
      </c>
      <c r="B37" s="157">
        <f>B35/B53</f>
        <v>1.224473995988254</v>
      </c>
      <c r="C37" s="157">
        <f t="shared" ref="C37:F37" si="20">C35/C53</f>
        <v>1.2333333333333334</v>
      </c>
      <c r="D37" s="157">
        <f t="shared" si="20"/>
        <v>1.0181818181818181</v>
      </c>
      <c r="E37" s="157">
        <f t="shared" si="20"/>
        <v>1.1126760563380282</v>
      </c>
      <c r="F37" s="157">
        <f t="shared" si="20"/>
        <v>0.96</v>
      </c>
    </row>
    <row r="39" spans="1:6" ht="15" customHeight="1" x14ac:dyDescent="0.2">
      <c r="A39" s="110" t="s">
        <v>55</v>
      </c>
      <c r="B39" s="155">
        <v>149568</v>
      </c>
      <c r="C39" s="155">
        <v>36613</v>
      </c>
      <c r="D39" s="155">
        <v>13412</v>
      </c>
      <c r="E39" s="155">
        <v>141000</v>
      </c>
      <c r="F39" s="155">
        <v>6000</v>
      </c>
    </row>
    <row r="40" spans="1:6" ht="14.25" customHeight="1" x14ac:dyDescent="0.2">
      <c r="A40" s="110"/>
      <c r="B40" s="156"/>
      <c r="C40" s="156"/>
      <c r="D40" s="156"/>
      <c r="E40" s="156"/>
      <c r="F40" s="156"/>
    </row>
    <row r="41" spans="1:6" ht="15" x14ac:dyDescent="0.25">
      <c r="A41" s="110"/>
      <c r="B41" s="116">
        <f>SUM(B39:B40)</f>
        <v>149568</v>
      </c>
      <c r="C41" s="116">
        <f t="shared" ref="C41:F41" si="21">SUM(C39:C40)</f>
        <v>36613</v>
      </c>
      <c r="D41" s="116">
        <f t="shared" si="21"/>
        <v>13412</v>
      </c>
      <c r="E41" s="116">
        <f t="shared" si="21"/>
        <v>141000</v>
      </c>
      <c r="F41" s="116">
        <f t="shared" si="21"/>
        <v>6000</v>
      </c>
    </row>
    <row r="42" spans="1:6" s="107" customFormat="1" ht="14.25" customHeight="1" x14ac:dyDescent="0.2">
      <c r="A42" s="111" t="s">
        <v>70</v>
      </c>
      <c r="B42" s="117">
        <f>B41/B52</f>
        <v>0.19265338928690115</v>
      </c>
      <c r="C42" s="117">
        <f t="shared" ref="C42:F42" si="22">C41/C52</f>
        <v>0.25405405405405407</v>
      </c>
      <c r="D42" s="117">
        <f t="shared" si="22"/>
        <v>0.15730337078651685</v>
      </c>
      <c r="E42" s="117">
        <f t="shared" si="22"/>
        <v>0.13988095238095238</v>
      </c>
      <c r="F42" s="117">
        <f t="shared" si="22"/>
        <v>0.15384615384615385</v>
      </c>
    </row>
    <row r="43" spans="1:6" s="107" customFormat="1" ht="14.25" customHeight="1" x14ac:dyDescent="0.2">
      <c r="A43" s="111" t="s">
        <v>72</v>
      </c>
      <c r="B43" s="157">
        <f>B41/B53</f>
        <v>1.1696468021380337</v>
      </c>
      <c r="C43" s="157">
        <f t="shared" ref="C43:F43" si="23">C41/C53</f>
        <v>1.5666666666666667</v>
      </c>
      <c r="D43" s="157">
        <f t="shared" si="23"/>
        <v>1.0181818181818181</v>
      </c>
      <c r="E43" s="157">
        <f t="shared" si="23"/>
        <v>0.99295774647887325</v>
      </c>
      <c r="F43" s="157">
        <f t="shared" si="23"/>
        <v>0.96</v>
      </c>
    </row>
    <row r="45" spans="1:6" ht="15" customHeight="1" x14ac:dyDescent="0.2">
      <c r="A45" s="110" t="s">
        <v>56</v>
      </c>
      <c r="B45" s="155">
        <v>14496</v>
      </c>
      <c r="C45" s="155">
        <v>28044</v>
      </c>
      <c r="D45" s="155">
        <v>11496</v>
      </c>
      <c r="E45" s="155">
        <v>128000</v>
      </c>
      <c r="F45" s="155">
        <v>7000</v>
      </c>
    </row>
    <row r="46" spans="1:6" ht="14.25" customHeight="1" x14ac:dyDescent="0.2">
      <c r="A46" s="110"/>
      <c r="B46" s="156"/>
      <c r="C46" s="156"/>
      <c r="D46" s="156"/>
      <c r="E46" s="156"/>
      <c r="F46" s="156"/>
    </row>
    <row r="47" spans="1:6" ht="15" x14ac:dyDescent="0.25">
      <c r="A47" s="110"/>
      <c r="B47" s="116">
        <f>SUM(B45:B46)</f>
        <v>14496</v>
      </c>
      <c r="C47" s="116">
        <f t="shared" ref="C47:F47" si="24">SUM(C45:C46)</f>
        <v>28044</v>
      </c>
      <c r="D47" s="116">
        <f t="shared" si="24"/>
        <v>11496</v>
      </c>
      <c r="E47" s="116">
        <f t="shared" si="24"/>
        <v>128000</v>
      </c>
      <c r="F47" s="116">
        <f t="shared" si="24"/>
        <v>7000</v>
      </c>
    </row>
    <row r="48" spans="1:6" s="107" customFormat="1" ht="14.25" customHeight="1" x14ac:dyDescent="0.2">
      <c r="A48" s="111" t="s">
        <v>70</v>
      </c>
      <c r="B48" s="117">
        <f>B47/B52</f>
        <v>1.8671798319847287E-2</v>
      </c>
      <c r="C48" s="117">
        <f t="shared" ref="C48:F48" si="25">C47/C52</f>
        <v>0.19459459459459461</v>
      </c>
      <c r="D48" s="117">
        <f t="shared" si="25"/>
        <v>0.1348314606741573</v>
      </c>
      <c r="E48" s="117">
        <f t="shared" si="25"/>
        <v>0.12698412698412698</v>
      </c>
      <c r="F48" s="117">
        <f t="shared" si="25"/>
        <v>0.17948717948717949</v>
      </c>
    </row>
    <row r="49" spans="1:6" s="107" customFormat="1" ht="14.25" customHeight="1" x14ac:dyDescent="0.2">
      <c r="A49" s="111" t="s">
        <v>72</v>
      </c>
      <c r="B49" s="157">
        <f>B47/B53</f>
        <v>0.11336114706215861</v>
      </c>
      <c r="C49" s="157">
        <f t="shared" ref="C49:F49" si="26">C47/C53</f>
        <v>1.2</v>
      </c>
      <c r="D49" s="157">
        <f t="shared" si="26"/>
        <v>0.87272727272727268</v>
      </c>
      <c r="E49" s="157">
        <f t="shared" si="26"/>
        <v>0.90140845070422537</v>
      </c>
      <c r="F49" s="157">
        <f t="shared" si="26"/>
        <v>1.1200000000000001</v>
      </c>
    </row>
    <row r="52" spans="1:6" ht="15" x14ac:dyDescent="0.25">
      <c r="A52" s="69" t="s">
        <v>69</v>
      </c>
      <c r="B52" s="108">
        <f t="shared" ref="B52:F52" si="27">B5+B13+B21+B29+B35+B41+B47</f>
        <v>776358</v>
      </c>
      <c r="C52" s="108">
        <f t="shared" si="27"/>
        <v>144115</v>
      </c>
      <c r="D52" s="108">
        <f t="shared" si="27"/>
        <v>85262</v>
      </c>
      <c r="E52" s="108">
        <f t="shared" si="27"/>
        <v>1008000</v>
      </c>
      <c r="F52" s="108">
        <f t="shared" si="27"/>
        <v>39000</v>
      </c>
    </row>
    <row r="53" spans="1:6" ht="15" x14ac:dyDescent="0.25">
      <c r="A53" s="69" t="s">
        <v>71</v>
      </c>
      <c r="B53" s="108">
        <f t="shared" ref="B53:F53" si="28">AVERAGE(B29,B35,B41,B47)</f>
        <v>127874.5</v>
      </c>
      <c r="C53" s="108">
        <f t="shared" si="28"/>
        <v>23370</v>
      </c>
      <c r="D53" s="108">
        <f t="shared" si="28"/>
        <v>13172.5</v>
      </c>
      <c r="E53" s="108">
        <f t="shared" si="28"/>
        <v>142000</v>
      </c>
      <c r="F53" s="108">
        <f t="shared" si="28"/>
        <v>6250</v>
      </c>
    </row>
    <row r="54" spans="1:6" x14ac:dyDescent="0.2">
      <c r="A54" s="104" t="s">
        <v>84</v>
      </c>
      <c r="B54" s="160">
        <v>70</v>
      </c>
      <c r="C54" s="160">
        <v>15</v>
      </c>
      <c r="D54" s="160">
        <v>125</v>
      </c>
      <c r="E54" s="160">
        <v>285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3"/>
  <sheetViews>
    <sheetView zoomScale="145" zoomScaleNormal="145" workbookViewId="0">
      <pane ySplit="2" topLeftCell="A3" activePane="bottomLeft" state="frozen"/>
      <selection pane="bottomLeft" activeCell="C12" sqref="C12"/>
    </sheetView>
  </sheetViews>
  <sheetFormatPr defaultRowHeight="15" customHeight="1" x14ac:dyDescent="0.2"/>
  <cols>
    <col min="1" max="1" width="3.5" style="2" customWidth="1"/>
    <col min="2" max="8" width="6.5" style="99" customWidth="1"/>
    <col min="9" max="10" width="3.5" style="2" customWidth="1"/>
    <col min="11" max="17" width="6.5" style="99" customWidth="1"/>
    <col min="18" max="18" width="3.5" style="2" customWidth="1"/>
    <col min="19" max="16384" width="9" style="2"/>
  </cols>
  <sheetData>
    <row r="1" spans="2:18" s="100" customFormat="1" ht="28.5" customHeight="1" x14ac:dyDescent="0.2">
      <c r="B1" s="221" t="s">
        <v>393</v>
      </c>
      <c r="C1" s="221"/>
      <c r="D1" s="221"/>
      <c r="E1" s="221"/>
      <c r="F1" s="221"/>
      <c r="G1" s="221"/>
      <c r="H1" s="221"/>
      <c r="K1" s="221" t="s">
        <v>394</v>
      </c>
      <c r="L1" s="221"/>
      <c r="M1" s="221"/>
      <c r="N1" s="221"/>
      <c r="O1" s="221"/>
      <c r="P1" s="221"/>
      <c r="Q1" s="221"/>
    </row>
    <row r="2" spans="2:18" ht="15" customHeight="1" x14ac:dyDescent="0.2">
      <c r="B2" s="98" t="s">
        <v>32</v>
      </c>
      <c r="C2" s="98" t="s">
        <v>33</v>
      </c>
      <c r="D2" s="98" t="s">
        <v>31</v>
      </c>
      <c r="E2" s="98" t="s">
        <v>34</v>
      </c>
      <c r="F2" s="98" t="s">
        <v>35</v>
      </c>
      <c r="G2" s="98" t="s">
        <v>36</v>
      </c>
      <c r="H2" s="98" t="s">
        <v>37</v>
      </c>
      <c r="K2" s="98" t="s">
        <v>32</v>
      </c>
      <c r="L2" s="98" t="s">
        <v>33</v>
      </c>
      <c r="M2" s="98" t="s">
        <v>31</v>
      </c>
      <c r="N2" s="98" t="s">
        <v>34</v>
      </c>
      <c r="O2" s="98" t="s">
        <v>35</v>
      </c>
      <c r="P2" s="98" t="s">
        <v>36</v>
      </c>
      <c r="Q2" s="98" t="s">
        <v>37</v>
      </c>
    </row>
    <row r="3" spans="2:18" ht="15" customHeight="1" x14ac:dyDescent="0.2">
      <c r="B3" s="150"/>
      <c r="C3" s="150"/>
      <c r="D3" s="150"/>
      <c r="E3" s="150"/>
      <c r="F3" s="150"/>
      <c r="G3" s="150"/>
      <c r="H3" s="150"/>
      <c r="K3" s="150"/>
      <c r="L3" s="150"/>
      <c r="M3" s="150"/>
      <c r="N3" s="150"/>
      <c r="O3" s="150"/>
      <c r="P3" s="150"/>
      <c r="Q3" s="150"/>
    </row>
    <row r="4" spans="2:18" ht="15" customHeight="1" x14ac:dyDescent="0.2">
      <c r="B4" s="180" t="s">
        <v>391</v>
      </c>
      <c r="C4" s="150"/>
      <c r="D4" s="150"/>
      <c r="E4" s="150"/>
      <c r="F4" s="150"/>
      <c r="G4" s="150"/>
      <c r="H4" s="150"/>
      <c r="K4" s="180" t="s">
        <v>391</v>
      </c>
      <c r="L4" s="150"/>
      <c r="M4" s="150"/>
      <c r="N4" s="150"/>
      <c r="O4" s="150"/>
      <c r="P4" s="150"/>
      <c r="Q4" s="150"/>
    </row>
    <row r="5" spans="2:18" ht="15" customHeight="1" x14ac:dyDescent="0.2">
      <c r="B5" s="220" t="s">
        <v>392</v>
      </c>
      <c r="C5" s="220"/>
      <c r="D5" s="220"/>
      <c r="E5" s="220"/>
      <c r="F5" s="220"/>
      <c r="G5" s="220"/>
      <c r="H5" s="220"/>
      <c r="K5" s="220" t="s">
        <v>395</v>
      </c>
      <c r="L5" s="220"/>
      <c r="M5" s="220"/>
      <c r="N5" s="220"/>
      <c r="O5" s="220"/>
      <c r="P5" s="220"/>
      <c r="Q5" s="220"/>
    </row>
    <row r="6" spans="2:18" ht="15" customHeight="1" x14ac:dyDescent="0.2">
      <c r="B6" s="97" t="s">
        <v>74</v>
      </c>
      <c r="C6" s="179" t="s">
        <v>76</v>
      </c>
      <c r="D6" s="179" t="s">
        <v>74</v>
      </c>
      <c r="E6" s="97" t="s">
        <v>74</v>
      </c>
      <c r="F6" s="97" t="s">
        <v>74</v>
      </c>
      <c r="G6" s="97" t="s">
        <v>74</v>
      </c>
      <c r="H6" s="97" t="s">
        <v>74</v>
      </c>
      <c r="K6" s="179" t="s">
        <v>41</v>
      </c>
      <c r="L6" s="179" t="s">
        <v>75</v>
      </c>
      <c r="M6" s="179" t="s">
        <v>42</v>
      </c>
      <c r="N6" s="99" t="s">
        <v>43</v>
      </c>
      <c r="O6" s="179" t="s">
        <v>42</v>
      </c>
      <c r="P6" s="179" t="s">
        <v>43</v>
      </c>
      <c r="Q6" s="97"/>
    </row>
    <row r="7" spans="2:18" ht="15" customHeight="1" x14ac:dyDescent="0.2">
      <c r="B7" s="97" t="s">
        <v>74</v>
      </c>
      <c r="C7" s="179" t="s">
        <v>76</v>
      </c>
      <c r="D7" s="179" t="s">
        <v>74</v>
      </c>
      <c r="E7" s="97" t="s">
        <v>74</v>
      </c>
      <c r="F7" s="97" t="s">
        <v>74</v>
      </c>
      <c r="G7" s="97" t="s">
        <v>74</v>
      </c>
      <c r="H7" s="97" t="s">
        <v>74</v>
      </c>
      <c r="K7" s="179" t="s">
        <v>41</v>
      </c>
      <c r="L7" s="179" t="s">
        <v>75</v>
      </c>
      <c r="M7" s="179" t="s">
        <v>42</v>
      </c>
      <c r="N7" s="151"/>
      <c r="O7" s="97"/>
      <c r="P7" s="179" t="s">
        <v>42</v>
      </c>
      <c r="Q7" s="97"/>
    </row>
    <row r="8" spans="2:18" ht="15" customHeight="1" x14ac:dyDescent="0.2">
      <c r="B8" s="97" t="s">
        <v>74</v>
      </c>
      <c r="C8" s="179" t="s">
        <v>76</v>
      </c>
      <c r="D8" s="179" t="s">
        <v>74</v>
      </c>
      <c r="E8" s="97" t="s">
        <v>74</v>
      </c>
      <c r="F8" s="97" t="s">
        <v>74</v>
      </c>
      <c r="G8" s="97" t="s">
        <v>74</v>
      </c>
      <c r="H8" s="97" t="s">
        <v>74</v>
      </c>
      <c r="K8" s="179" t="s">
        <v>42</v>
      </c>
      <c r="L8" s="99" t="s">
        <v>43</v>
      </c>
      <c r="M8" s="179" t="s">
        <v>41</v>
      </c>
      <c r="N8" s="151"/>
      <c r="O8" s="97"/>
      <c r="P8" s="148"/>
      <c r="Q8" s="97"/>
    </row>
    <row r="9" spans="2:18" ht="15" customHeight="1" x14ac:dyDescent="0.2">
      <c r="B9" s="97" t="s">
        <v>74</v>
      </c>
      <c r="C9" s="179" t="s">
        <v>76</v>
      </c>
      <c r="D9" s="179" t="s">
        <v>74</v>
      </c>
      <c r="E9" s="97" t="s">
        <v>74</v>
      </c>
      <c r="F9" s="97" t="s">
        <v>74</v>
      </c>
      <c r="G9" s="97" t="s">
        <v>74</v>
      </c>
      <c r="H9" s="97" t="s">
        <v>74</v>
      </c>
      <c r="K9" s="179" t="s">
        <v>42</v>
      </c>
      <c r="L9" s="151"/>
      <c r="M9" s="179" t="s">
        <v>41</v>
      </c>
      <c r="N9" s="151"/>
      <c r="O9" s="97"/>
      <c r="P9" s="97"/>
      <c r="Q9" s="97"/>
    </row>
    <row r="10" spans="2:18" ht="15" customHeight="1" x14ac:dyDescent="0.2">
      <c r="B10" s="97" t="s">
        <v>74</v>
      </c>
      <c r="C10" s="179" t="s">
        <v>76</v>
      </c>
      <c r="D10" s="179" t="s">
        <v>74</v>
      </c>
      <c r="E10" s="97" t="s">
        <v>74</v>
      </c>
      <c r="F10" s="97" t="s">
        <v>74</v>
      </c>
      <c r="G10" s="97" t="s">
        <v>74</v>
      </c>
      <c r="H10" s="97" t="s">
        <v>74</v>
      </c>
      <c r="K10" s="179" t="s">
        <v>43</v>
      </c>
      <c r="L10" s="151"/>
      <c r="M10" s="179" t="s">
        <v>42</v>
      </c>
      <c r="N10" s="151"/>
      <c r="O10" s="97"/>
      <c r="P10" s="97"/>
      <c r="Q10" s="97"/>
    </row>
    <row r="11" spans="2:18" ht="15" customHeight="1" x14ac:dyDescent="0.2">
      <c r="B11" s="97" t="s">
        <v>74</v>
      </c>
      <c r="C11" s="179" t="s">
        <v>76</v>
      </c>
      <c r="D11" s="179" t="s">
        <v>74</v>
      </c>
      <c r="E11" s="97" t="s">
        <v>74</v>
      </c>
      <c r="F11" s="97" t="s">
        <v>74</v>
      </c>
      <c r="G11" s="97" t="s">
        <v>74</v>
      </c>
      <c r="H11" s="97" t="s">
        <v>74</v>
      </c>
      <c r="K11" s="186" t="s">
        <v>41</v>
      </c>
      <c r="L11" s="151"/>
      <c r="M11" s="99" t="s">
        <v>41</v>
      </c>
      <c r="N11" s="151"/>
      <c r="O11" s="97"/>
      <c r="P11" s="97"/>
      <c r="Q11" s="97"/>
    </row>
    <row r="12" spans="2:18" ht="15" customHeight="1" x14ac:dyDescent="0.2">
      <c r="B12" s="97" t="s">
        <v>74</v>
      </c>
      <c r="C12" s="179" t="s">
        <v>76</v>
      </c>
      <c r="D12" s="179" t="s">
        <v>74</v>
      </c>
      <c r="E12" s="97" t="s">
        <v>74</v>
      </c>
      <c r="F12" s="97" t="s">
        <v>74</v>
      </c>
      <c r="G12" s="97" t="s">
        <v>74</v>
      </c>
      <c r="H12" s="97" t="s">
        <v>74</v>
      </c>
      <c r="K12" s="182" t="s">
        <v>42</v>
      </c>
      <c r="L12" s="149"/>
      <c r="M12" s="151"/>
      <c r="N12" s="97"/>
      <c r="O12" s="97"/>
      <c r="P12" s="97"/>
      <c r="Q12" s="97"/>
    </row>
    <row r="13" spans="2:18" ht="15" customHeight="1" x14ac:dyDescent="0.2">
      <c r="B13" s="97" t="s">
        <v>74</v>
      </c>
      <c r="C13" s="179" t="s">
        <v>76</v>
      </c>
      <c r="D13" s="179" t="s">
        <v>74</v>
      </c>
      <c r="E13" s="97" t="s">
        <v>74</v>
      </c>
      <c r="F13" s="97" t="s">
        <v>74</v>
      </c>
      <c r="G13" s="97" t="s">
        <v>74</v>
      </c>
      <c r="H13" s="97" t="s">
        <v>74</v>
      </c>
      <c r="K13" s="182" t="s">
        <v>42</v>
      </c>
      <c r="L13" s="149"/>
      <c r="M13" s="151"/>
      <c r="N13" s="97"/>
      <c r="O13" s="97"/>
      <c r="P13" s="97"/>
      <c r="Q13" s="97"/>
    </row>
    <row r="14" spans="2:18" ht="15" customHeight="1" thickBot="1" x14ac:dyDescent="0.25">
      <c r="B14" s="151" t="s">
        <v>44</v>
      </c>
      <c r="C14" s="179" t="s">
        <v>76</v>
      </c>
      <c r="D14" s="179" t="s">
        <v>74</v>
      </c>
      <c r="E14" s="179" t="s">
        <v>74</v>
      </c>
      <c r="F14" s="151"/>
      <c r="G14" s="179" t="s">
        <v>44</v>
      </c>
      <c r="H14" s="97"/>
      <c r="J14" s="188"/>
      <c r="K14" s="198" t="s">
        <v>42</v>
      </c>
      <c r="L14" s="191"/>
      <c r="M14" s="189"/>
      <c r="N14" s="191"/>
      <c r="O14" s="191"/>
      <c r="P14" s="191"/>
      <c r="Q14" s="191"/>
      <c r="R14" s="188"/>
    </row>
    <row r="15" spans="2:18" ht="15" customHeight="1" x14ac:dyDescent="0.2">
      <c r="B15" s="151" t="s">
        <v>44</v>
      </c>
      <c r="C15" s="179" t="s">
        <v>76</v>
      </c>
      <c r="D15" s="179" t="s">
        <v>74</v>
      </c>
      <c r="E15" s="179" t="s">
        <v>74</v>
      </c>
      <c r="F15" s="97"/>
      <c r="G15" s="151"/>
      <c r="H15" s="97"/>
      <c r="K15" s="197" t="s">
        <v>42</v>
      </c>
      <c r="L15" s="187"/>
      <c r="M15" s="187"/>
      <c r="N15" s="187"/>
      <c r="O15" s="187"/>
      <c r="P15" s="187"/>
      <c r="Q15" s="187"/>
    </row>
    <row r="16" spans="2:18" ht="15" customHeight="1" x14ac:dyDescent="0.2">
      <c r="B16" s="151" t="s">
        <v>44</v>
      </c>
      <c r="C16" s="179" t="s">
        <v>76</v>
      </c>
      <c r="D16" s="179" t="s">
        <v>74</v>
      </c>
      <c r="E16" s="179" t="s">
        <v>74</v>
      </c>
      <c r="F16" s="97"/>
      <c r="G16" s="151"/>
      <c r="H16" s="97"/>
      <c r="K16" s="184" t="s">
        <v>42</v>
      </c>
      <c r="L16" s="178"/>
      <c r="M16" s="178"/>
      <c r="N16" s="178"/>
      <c r="O16" s="178"/>
      <c r="P16" s="178"/>
      <c r="Q16" s="178"/>
    </row>
    <row r="17" spans="1:17" ht="15" customHeight="1" x14ac:dyDescent="0.2">
      <c r="B17" s="151" t="s">
        <v>45</v>
      </c>
      <c r="C17" s="179" t="s">
        <v>76</v>
      </c>
      <c r="D17" s="179" t="s">
        <v>74</v>
      </c>
      <c r="E17" s="179" t="s">
        <v>74</v>
      </c>
      <c r="F17" s="97"/>
      <c r="G17" s="97"/>
      <c r="H17" s="97"/>
      <c r="K17" s="184" t="s">
        <v>42</v>
      </c>
      <c r="L17" s="178"/>
      <c r="M17" s="183"/>
      <c r="N17" s="178"/>
      <c r="O17" s="178"/>
      <c r="P17" s="178"/>
      <c r="Q17" s="178"/>
    </row>
    <row r="18" spans="1:17" ht="15" customHeight="1" x14ac:dyDescent="0.2">
      <c r="B18" s="151" t="s">
        <v>45</v>
      </c>
      <c r="C18" s="179" t="s">
        <v>76</v>
      </c>
      <c r="D18" s="179" t="s">
        <v>74</v>
      </c>
      <c r="E18" s="179" t="s">
        <v>74</v>
      </c>
      <c r="F18" s="97"/>
      <c r="G18" s="97"/>
      <c r="H18" s="97"/>
      <c r="K18" s="178" t="s">
        <v>42</v>
      </c>
      <c r="L18" s="183"/>
      <c r="M18" s="183"/>
      <c r="N18" s="178"/>
      <c r="O18" s="178"/>
      <c r="P18" s="183"/>
      <c r="Q18" s="178"/>
    </row>
    <row r="19" spans="1:17" ht="15" customHeight="1" thickBot="1" x14ac:dyDescent="0.25">
      <c r="A19" s="188"/>
      <c r="B19" s="189" t="s">
        <v>45</v>
      </c>
      <c r="C19" s="189"/>
      <c r="D19" s="189"/>
      <c r="E19" s="190" t="s">
        <v>74</v>
      </c>
      <c r="F19" s="191"/>
      <c r="G19" s="191"/>
      <c r="H19" s="191"/>
      <c r="I19" s="188"/>
      <c r="K19" s="178" t="s">
        <v>42</v>
      </c>
      <c r="L19" s="183"/>
      <c r="M19" s="183"/>
      <c r="N19" s="178"/>
      <c r="O19" s="183"/>
      <c r="P19" s="183"/>
      <c r="Q19" s="178"/>
    </row>
    <row r="20" spans="1:17" ht="15" customHeight="1" x14ac:dyDescent="0.2">
      <c r="B20" s="178" t="s">
        <v>45</v>
      </c>
      <c r="C20" s="187"/>
      <c r="D20" s="187"/>
      <c r="E20" s="187"/>
      <c r="F20" s="187"/>
      <c r="G20" s="187"/>
      <c r="H20" s="187"/>
      <c r="K20" s="178" t="s">
        <v>42</v>
      </c>
      <c r="L20" s="178"/>
      <c r="M20" s="183"/>
      <c r="N20" s="178"/>
      <c r="O20" s="178"/>
      <c r="P20" s="183"/>
      <c r="Q20" s="178"/>
    </row>
    <row r="21" spans="1:17" ht="15" customHeight="1" x14ac:dyDescent="0.2">
      <c r="B21" s="164"/>
      <c r="C21" s="164"/>
      <c r="D21" s="164"/>
      <c r="E21" s="164"/>
      <c r="F21" s="164"/>
      <c r="G21" s="164"/>
      <c r="H21" s="164"/>
      <c r="K21" s="178" t="s">
        <v>43</v>
      </c>
      <c r="L21" s="178"/>
      <c r="M21" s="183"/>
      <c r="N21" s="178"/>
      <c r="O21" s="178"/>
      <c r="P21" s="178"/>
      <c r="Q21" s="178"/>
    </row>
    <row r="22" spans="1:17" ht="15" customHeight="1" x14ac:dyDescent="0.2">
      <c r="B22" s="164"/>
      <c r="C22" s="164"/>
      <c r="D22" s="164"/>
      <c r="E22" s="164"/>
      <c r="F22" s="164"/>
      <c r="G22" s="164"/>
      <c r="H22" s="164"/>
      <c r="K22" s="178" t="s">
        <v>41</v>
      </c>
      <c r="L22" s="178"/>
      <c r="M22" s="183"/>
      <c r="N22" s="178"/>
      <c r="O22" s="178"/>
      <c r="P22" s="178"/>
      <c r="Q22" s="178"/>
    </row>
    <row r="23" spans="1:17" ht="15" customHeight="1" x14ac:dyDescent="0.2">
      <c r="B23" s="164"/>
      <c r="C23" s="164"/>
      <c r="D23" s="164"/>
      <c r="E23" s="164"/>
      <c r="F23" s="164"/>
      <c r="G23" s="164"/>
      <c r="H23" s="164"/>
      <c r="K23" s="178" t="s">
        <v>41</v>
      </c>
      <c r="L23" s="185"/>
      <c r="M23" s="183"/>
      <c r="N23" s="178"/>
      <c r="O23" s="178"/>
      <c r="P23" s="178"/>
      <c r="Q23" s="178"/>
    </row>
  </sheetData>
  <mergeCells count="4">
    <mergeCell ref="B5:H5"/>
    <mergeCell ref="K1:Q1"/>
    <mergeCell ref="K5:Q5"/>
    <mergeCell ref="B1:H1"/>
  </mergeCells>
  <pageMargins left="0.7" right="0.7" top="0.75" bottom="0.75" header="0.3" footer="0.3"/>
  <pageSetup orientation="portrait" horizontalDpi="1200" verticalDpi="1200" r:id="rId1"/>
  <ignoredErrors>
    <ignoredError sqref="B6:B19 C6:C10 K7 L20:Q23 O8:Q10 M12:Q14 O11:Q11 K6 O6:Q6 O7:Q7 M11:N11 M10:N10 L11 L10 L9 L7:N7 M8:N9 L6:M6 N6 L8 B20 F20:H20 C11:C18 E11:H19 E6:H10 L15:Q19 K8:K23 D6:D18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89"/>
  <sheetViews>
    <sheetView tabSelected="1" zoomScale="85" zoomScaleNormal="85" workbookViewId="0">
      <pane ySplit="1" topLeftCell="A2" activePane="bottomLeft" state="frozen"/>
      <selection pane="bottomLeft" activeCell="O17" sqref="O17"/>
    </sheetView>
  </sheetViews>
  <sheetFormatPr defaultRowHeight="15" customHeight="1" x14ac:dyDescent="0.2"/>
  <cols>
    <col min="1" max="1" width="14.125" style="164" customWidth="1"/>
    <col min="2" max="2" width="13.5" style="164" customWidth="1"/>
    <col min="3" max="3" width="3.625" style="164" customWidth="1"/>
    <col min="4" max="4" width="9.25" style="164" customWidth="1"/>
    <col min="5" max="5" width="12.5" style="164" customWidth="1"/>
    <col min="6" max="7" width="6.5" style="164" customWidth="1"/>
    <col min="8" max="8" width="9.375" style="168" bestFit="1" customWidth="1"/>
    <col min="9" max="9" width="10.75" style="164" bestFit="1" customWidth="1"/>
    <col min="10" max="10" width="3.375" style="168" bestFit="1" customWidth="1"/>
    <col min="11" max="11" width="2.625" style="2" customWidth="1"/>
    <col min="12" max="18" width="5.5" style="99" customWidth="1"/>
    <col min="19" max="19" width="2.625" style="2" customWidth="1"/>
    <col min="20" max="20" width="9" style="3"/>
    <col min="21" max="21" width="2.75" style="2" customWidth="1"/>
    <col min="22" max="28" width="5.5" style="99" customWidth="1"/>
    <col min="29" max="16384" width="9" style="2"/>
  </cols>
  <sheetData>
    <row r="1" spans="1:28" ht="15" customHeight="1" x14ac:dyDescent="0.2">
      <c r="A1" s="165" t="s">
        <v>304</v>
      </c>
      <c r="B1" s="165" t="s">
        <v>305</v>
      </c>
      <c r="C1" s="165"/>
      <c r="D1" s="165" t="s">
        <v>306</v>
      </c>
      <c r="E1" s="165" t="s">
        <v>307</v>
      </c>
      <c r="F1" s="165" t="s">
        <v>308</v>
      </c>
      <c r="G1" s="165" t="s">
        <v>309</v>
      </c>
      <c r="H1" s="167" t="s">
        <v>310</v>
      </c>
      <c r="I1" s="165" t="s">
        <v>397</v>
      </c>
      <c r="J1" s="167" t="s">
        <v>398</v>
      </c>
      <c r="L1" s="98" t="s">
        <v>32</v>
      </c>
      <c r="M1" s="98" t="s">
        <v>33</v>
      </c>
      <c r="N1" s="98" t="s">
        <v>31</v>
      </c>
      <c r="O1" s="98" t="s">
        <v>34</v>
      </c>
      <c r="P1" s="98" t="s">
        <v>35</v>
      </c>
      <c r="Q1" s="98" t="s">
        <v>36</v>
      </c>
      <c r="R1" s="98" t="s">
        <v>37</v>
      </c>
      <c r="T1" s="196" t="s">
        <v>401</v>
      </c>
      <c r="V1" s="98" t="s">
        <v>32</v>
      </c>
      <c r="W1" s="98" t="s">
        <v>33</v>
      </c>
      <c r="X1" s="98" t="s">
        <v>31</v>
      </c>
      <c r="Y1" s="98" t="s">
        <v>34</v>
      </c>
      <c r="Z1" s="98" t="s">
        <v>35</v>
      </c>
      <c r="AA1" s="98" t="s">
        <v>36</v>
      </c>
      <c r="AB1" s="98" t="s">
        <v>37</v>
      </c>
    </row>
    <row r="2" spans="1:28" ht="15" customHeight="1" x14ac:dyDescent="0.2">
      <c r="A2" s="225"/>
      <c r="B2" s="225"/>
      <c r="C2" s="225"/>
      <c r="D2" s="225"/>
      <c r="E2" s="225"/>
      <c r="F2" s="225"/>
      <c r="G2" s="225"/>
      <c r="I2" s="168"/>
      <c r="L2" s="220" t="s">
        <v>430</v>
      </c>
      <c r="M2" s="220"/>
      <c r="N2" s="220"/>
      <c r="O2" s="220"/>
      <c r="P2" s="220"/>
      <c r="Q2" s="220"/>
      <c r="R2" s="220"/>
      <c r="V2" s="220" t="s">
        <v>430</v>
      </c>
      <c r="W2" s="220"/>
      <c r="X2" s="220"/>
      <c r="Y2" s="220"/>
      <c r="Z2" s="220"/>
      <c r="AA2" s="220"/>
      <c r="AB2" s="220"/>
    </row>
    <row r="3" spans="1:28" ht="15" customHeight="1" x14ac:dyDescent="0.2">
      <c r="A3" s="166" t="s">
        <v>107</v>
      </c>
      <c r="B3" s="166" t="s">
        <v>108</v>
      </c>
      <c r="C3" s="166" t="s">
        <v>104</v>
      </c>
      <c r="D3" s="166">
        <v>3315337</v>
      </c>
      <c r="E3" s="166">
        <v>70510011</v>
      </c>
      <c r="F3" s="166">
        <v>2100</v>
      </c>
      <c r="G3" s="166">
        <v>530</v>
      </c>
      <c r="H3" s="166" t="s">
        <v>90</v>
      </c>
      <c r="I3" s="195">
        <v>32270</v>
      </c>
      <c r="J3" s="166">
        <v>2</v>
      </c>
      <c r="L3" s="102"/>
      <c r="M3" s="102"/>
      <c r="N3" s="97" t="s">
        <v>46</v>
      </c>
      <c r="O3" s="97" t="s">
        <v>46</v>
      </c>
      <c r="P3" s="97" t="s">
        <v>46</v>
      </c>
      <c r="Q3" s="97" t="s">
        <v>46</v>
      </c>
      <c r="R3" s="97" t="s">
        <v>46</v>
      </c>
      <c r="T3" s="149" t="s">
        <v>403</v>
      </c>
      <c r="V3" s="200"/>
      <c r="W3" s="200"/>
      <c r="X3" s="202" t="s">
        <v>45</v>
      </c>
      <c r="Y3" s="199" t="s">
        <v>45</v>
      </c>
      <c r="Z3" s="199" t="s">
        <v>45</v>
      </c>
      <c r="AA3" s="199" t="s">
        <v>45</v>
      </c>
      <c r="AB3" s="199" t="s">
        <v>45</v>
      </c>
    </row>
    <row r="4" spans="1:28" ht="15" customHeight="1" x14ac:dyDescent="0.2">
      <c r="A4" s="166" t="s">
        <v>163</v>
      </c>
      <c r="B4" s="166" t="s">
        <v>165</v>
      </c>
      <c r="C4" s="166" t="s">
        <v>128</v>
      </c>
      <c r="D4" s="166">
        <v>3019637</v>
      </c>
      <c r="E4" s="166">
        <v>70510015</v>
      </c>
      <c r="F4" s="166">
        <v>2100</v>
      </c>
      <c r="G4" s="166">
        <v>530</v>
      </c>
      <c r="H4" s="166" t="s">
        <v>159</v>
      </c>
      <c r="I4" s="195">
        <v>32298</v>
      </c>
      <c r="J4" s="166">
        <v>6</v>
      </c>
      <c r="L4" s="97" t="s">
        <v>46</v>
      </c>
      <c r="M4" s="97" t="s">
        <v>46</v>
      </c>
      <c r="N4" s="97" t="s">
        <v>46</v>
      </c>
      <c r="O4" s="102"/>
      <c r="P4" s="102"/>
      <c r="Q4" s="97" t="s">
        <v>46</v>
      </c>
      <c r="R4" s="97" t="s">
        <v>46</v>
      </c>
      <c r="T4" s="149" t="s">
        <v>403</v>
      </c>
      <c r="V4" s="199" t="s">
        <v>45</v>
      </c>
      <c r="W4" s="202" t="s">
        <v>45</v>
      </c>
      <c r="X4" s="202" t="s">
        <v>45</v>
      </c>
      <c r="Y4" s="200"/>
      <c r="Z4" s="200"/>
      <c r="AA4" s="199" t="s">
        <v>45</v>
      </c>
      <c r="AB4" s="199" t="s">
        <v>45</v>
      </c>
    </row>
    <row r="5" spans="1:28" ht="15" customHeight="1" x14ac:dyDescent="0.2">
      <c r="A5" s="166" t="s">
        <v>819</v>
      </c>
      <c r="B5" s="166"/>
      <c r="C5" s="166"/>
      <c r="D5" s="166"/>
      <c r="E5" s="166">
        <v>95809416</v>
      </c>
      <c r="F5" s="166">
        <v>2100</v>
      </c>
      <c r="G5" s="166">
        <v>530</v>
      </c>
      <c r="H5" s="166" t="s">
        <v>159</v>
      </c>
      <c r="I5" s="195">
        <v>32845</v>
      </c>
      <c r="J5" s="166">
        <v>2</v>
      </c>
      <c r="L5" s="97" t="s">
        <v>46</v>
      </c>
      <c r="M5" s="97" t="s">
        <v>46</v>
      </c>
      <c r="N5" s="97" t="s">
        <v>46</v>
      </c>
      <c r="O5" s="102"/>
      <c r="P5" s="102"/>
      <c r="Q5" s="97" t="s">
        <v>46</v>
      </c>
      <c r="R5" s="97" t="s">
        <v>46</v>
      </c>
      <c r="T5" s="182" t="s">
        <v>819</v>
      </c>
      <c r="V5" s="199" t="s">
        <v>45</v>
      </c>
      <c r="W5" s="202" t="s">
        <v>45</v>
      </c>
      <c r="X5" s="202" t="s">
        <v>45</v>
      </c>
      <c r="Y5" s="200"/>
      <c r="Z5" s="200"/>
      <c r="AA5" s="199" t="s">
        <v>45</v>
      </c>
      <c r="AB5" s="199" t="s">
        <v>45</v>
      </c>
    </row>
    <row r="6" spans="1:28" ht="15" customHeight="1" x14ac:dyDescent="0.2">
      <c r="A6" s="166" t="s">
        <v>87</v>
      </c>
      <c r="B6" s="166" t="s">
        <v>88</v>
      </c>
      <c r="C6" s="166" t="s">
        <v>89</v>
      </c>
      <c r="D6" s="166">
        <v>3007998</v>
      </c>
      <c r="E6" s="166">
        <v>95506805</v>
      </c>
      <c r="F6" s="166">
        <v>2100</v>
      </c>
      <c r="G6" s="166">
        <v>530</v>
      </c>
      <c r="H6" s="166" t="s">
        <v>90</v>
      </c>
      <c r="I6" s="195">
        <v>34244</v>
      </c>
      <c r="J6" s="166">
        <v>10</v>
      </c>
      <c r="L6" s="102"/>
      <c r="M6" s="102"/>
      <c r="N6" s="97" t="s">
        <v>46</v>
      </c>
      <c r="O6" s="97" t="s">
        <v>46</v>
      </c>
      <c r="P6" s="97" t="s">
        <v>46</v>
      </c>
      <c r="Q6" s="97" t="s">
        <v>46</v>
      </c>
      <c r="R6" s="97" t="s">
        <v>46</v>
      </c>
      <c r="T6" s="182" t="s">
        <v>403</v>
      </c>
      <c r="V6" s="200"/>
      <c r="W6" s="200"/>
      <c r="X6" s="202" t="s">
        <v>45</v>
      </c>
      <c r="Y6" s="199" t="s">
        <v>45</v>
      </c>
      <c r="Z6" s="199" t="s">
        <v>45</v>
      </c>
      <c r="AA6" s="199" t="s">
        <v>45</v>
      </c>
      <c r="AB6" s="199" t="s">
        <v>45</v>
      </c>
    </row>
    <row r="7" spans="1:28" ht="15" customHeight="1" x14ac:dyDescent="0.2">
      <c r="A7" s="166" t="s">
        <v>163</v>
      </c>
      <c r="B7" s="166" t="s">
        <v>164</v>
      </c>
      <c r="C7" s="166" t="s">
        <v>133</v>
      </c>
      <c r="D7" s="166">
        <v>3009904</v>
      </c>
      <c r="E7" s="166">
        <v>70510010</v>
      </c>
      <c r="F7" s="166">
        <v>2100</v>
      </c>
      <c r="G7" s="166">
        <v>530</v>
      </c>
      <c r="H7" s="166" t="s">
        <v>159</v>
      </c>
      <c r="I7" s="195">
        <v>34384</v>
      </c>
      <c r="J7" s="166">
        <v>1</v>
      </c>
      <c r="L7" s="97" t="s">
        <v>46</v>
      </c>
      <c r="M7" s="97" t="s">
        <v>46</v>
      </c>
      <c r="N7" s="97" t="s">
        <v>46</v>
      </c>
      <c r="O7" s="102"/>
      <c r="P7" s="102"/>
      <c r="Q7" s="97" t="s">
        <v>46</v>
      </c>
      <c r="R7" s="97" t="s">
        <v>46</v>
      </c>
      <c r="T7" s="182" t="s">
        <v>403</v>
      </c>
      <c r="V7" s="199" t="s">
        <v>45</v>
      </c>
      <c r="W7" s="202" t="s">
        <v>45</v>
      </c>
      <c r="X7" s="202" t="s">
        <v>45</v>
      </c>
      <c r="Y7" s="200"/>
      <c r="Z7" s="200"/>
      <c r="AA7" s="199" t="s">
        <v>45</v>
      </c>
      <c r="AB7" s="199" t="s">
        <v>45</v>
      </c>
    </row>
    <row r="8" spans="1:28" ht="15" customHeight="1" x14ac:dyDescent="0.2">
      <c r="A8" s="166" t="s">
        <v>153</v>
      </c>
      <c r="B8" s="166" t="s">
        <v>154</v>
      </c>
      <c r="C8" s="166" t="s">
        <v>95</v>
      </c>
      <c r="D8" s="166">
        <v>3203919</v>
      </c>
      <c r="E8" s="166">
        <v>95618778</v>
      </c>
      <c r="F8" s="166">
        <v>2100</v>
      </c>
      <c r="G8" s="166">
        <v>530</v>
      </c>
      <c r="H8" s="166" t="s">
        <v>150</v>
      </c>
      <c r="I8" s="195">
        <v>34622</v>
      </c>
      <c r="J8" s="166">
        <v>3</v>
      </c>
      <c r="L8" s="97" t="s">
        <v>46</v>
      </c>
      <c r="M8" s="97" t="s">
        <v>46</v>
      </c>
      <c r="N8" s="102"/>
      <c r="O8" s="102"/>
      <c r="P8" s="97" t="s">
        <v>46</v>
      </c>
      <c r="Q8" s="97" t="s">
        <v>46</v>
      </c>
      <c r="R8" s="97" t="s">
        <v>46</v>
      </c>
      <c r="T8" s="149" t="s">
        <v>402</v>
      </c>
      <c r="V8" s="199" t="s">
        <v>45</v>
      </c>
      <c r="W8" s="202" t="s">
        <v>45</v>
      </c>
      <c r="X8" s="200"/>
      <c r="Y8" s="200"/>
      <c r="Z8" s="199" t="s">
        <v>45</v>
      </c>
      <c r="AA8" s="199" t="s">
        <v>45</v>
      </c>
      <c r="AB8" s="199" t="s">
        <v>45</v>
      </c>
    </row>
    <row r="9" spans="1:28" ht="15" customHeight="1" x14ac:dyDescent="0.2">
      <c r="A9" s="166" t="s">
        <v>117</v>
      </c>
      <c r="B9" s="166" t="s">
        <v>118</v>
      </c>
      <c r="C9" s="166" t="s">
        <v>119</v>
      </c>
      <c r="D9" s="166">
        <v>3056501</v>
      </c>
      <c r="E9" s="166">
        <v>95591335</v>
      </c>
      <c r="F9" s="166">
        <v>2100</v>
      </c>
      <c r="G9" s="166">
        <v>530</v>
      </c>
      <c r="H9" s="166" t="s">
        <v>116</v>
      </c>
      <c r="I9" s="195">
        <v>34650</v>
      </c>
      <c r="J9" s="166">
        <v>8</v>
      </c>
      <c r="L9" s="97" t="s">
        <v>46</v>
      </c>
      <c r="M9" s="102"/>
      <c r="N9" s="102"/>
      <c r="O9" s="97" t="s">
        <v>46</v>
      </c>
      <c r="P9" s="97" t="s">
        <v>46</v>
      </c>
      <c r="Q9" s="97" t="s">
        <v>46</v>
      </c>
      <c r="R9" s="97" t="s">
        <v>46</v>
      </c>
      <c r="T9" s="149" t="s">
        <v>402</v>
      </c>
      <c r="V9" s="199" t="s">
        <v>45</v>
      </c>
      <c r="W9" s="200"/>
      <c r="X9" s="200"/>
      <c r="Y9" s="199" t="s">
        <v>45</v>
      </c>
      <c r="Z9" s="199" t="s">
        <v>45</v>
      </c>
      <c r="AA9" s="199" t="s">
        <v>45</v>
      </c>
      <c r="AB9" s="199" t="s">
        <v>45</v>
      </c>
    </row>
    <row r="10" spans="1:28" ht="15" customHeight="1" x14ac:dyDescent="0.2">
      <c r="A10" s="166" t="s">
        <v>93</v>
      </c>
      <c r="B10" s="166" t="s">
        <v>158</v>
      </c>
      <c r="C10" s="166" t="s">
        <v>135</v>
      </c>
      <c r="D10" s="166">
        <v>3423275</v>
      </c>
      <c r="E10" s="166">
        <v>95492487</v>
      </c>
      <c r="F10" s="166">
        <v>2100</v>
      </c>
      <c r="G10" s="166">
        <v>530</v>
      </c>
      <c r="H10" s="166" t="s">
        <v>159</v>
      </c>
      <c r="I10" s="195">
        <v>34762</v>
      </c>
      <c r="J10" s="166">
        <v>5</v>
      </c>
      <c r="L10" s="97" t="s">
        <v>46</v>
      </c>
      <c r="M10" s="97" t="s">
        <v>46</v>
      </c>
      <c r="N10" s="97" t="s">
        <v>46</v>
      </c>
      <c r="O10" s="102"/>
      <c r="P10" s="102"/>
      <c r="Q10" s="97" t="s">
        <v>46</v>
      </c>
      <c r="R10" s="97" t="s">
        <v>46</v>
      </c>
      <c r="T10" s="149" t="s">
        <v>402</v>
      </c>
      <c r="V10" s="199" t="s">
        <v>45</v>
      </c>
      <c r="W10" s="202" t="s">
        <v>45</v>
      </c>
      <c r="X10" s="202" t="s">
        <v>45</v>
      </c>
      <c r="Y10" s="200"/>
      <c r="Z10" s="200"/>
      <c r="AA10" s="199" t="s">
        <v>45</v>
      </c>
      <c r="AB10" s="199" t="s">
        <v>45</v>
      </c>
    </row>
    <row r="11" spans="1:28" ht="15" customHeight="1" x14ac:dyDescent="0.2">
      <c r="A11" s="166" t="s">
        <v>93</v>
      </c>
      <c r="B11" s="166" t="s">
        <v>94</v>
      </c>
      <c r="C11" s="166" t="s">
        <v>95</v>
      </c>
      <c r="D11" s="166">
        <v>3141884</v>
      </c>
      <c r="E11" s="166">
        <v>70510012</v>
      </c>
      <c r="F11" s="166">
        <v>2100</v>
      </c>
      <c r="G11" s="166">
        <v>530</v>
      </c>
      <c r="H11" s="166" t="s">
        <v>90</v>
      </c>
      <c r="I11" s="195">
        <v>34790</v>
      </c>
      <c r="J11" s="166">
        <v>6</v>
      </c>
      <c r="L11" s="102"/>
      <c r="M11" s="102"/>
      <c r="N11" s="97" t="s">
        <v>46</v>
      </c>
      <c r="O11" s="97" t="s">
        <v>46</v>
      </c>
      <c r="P11" s="97" t="s">
        <v>46</v>
      </c>
      <c r="Q11" s="97" t="s">
        <v>46</v>
      </c>
      <c r="R11" s="97" t="s">
        <v>46</v>
      </c>
      <c r="T11" s="149" t="s">
        <v>402</v>
      </c>
      <c r="V11" s="200"/>
      <c r="W11" s="200"/>
      <c r="X11" s="202" t="s">
        <v>45</v>
      </c>
      <c r="Y11" s="199" t="s">
        <v>45</v>
      </c>
      <c r="Z11" s="199" t="s">
        <v>45</v>
      </c>
      <c r="AA11" s="199" t="s">
        <v>45</v>
      </c>
      <c r="AB11" s="199" t="s">
        <v>45</v>
      </c>
    </row>
    <row r="12" spans="1:28" ht="15" customHeight="1" x14ac:dyDescent="0.2">
      <c r="A12" s="166" t="s">
        <v>204</v>
      </c>
      <c r="B12" s="166" t="s">
        <v>205</v>
      </c>
      <c r="C12" s="166" t="s">
        <v>104</v>
      </c>
      <c r="D12" s="166">
        <v>3137253</v>
      </c>
      <c r="E12" s="166">
        <v>95700445</v>
      </c>
      <c r="F12" s="166">
        <v>2100</v>
      </c>
      <c r="G12" s="166">
        <v>530</v>
      </c>
      <c r="H12" s="166" t="s">
        <v>203</v>
      </c>
      <c r="I12" s="195">
        <v>35630</v>
      </c>
      <c r="J12" s="166">
        <v>3</v>
      </c>
      <c r="L12" s="102"/>
      <c r="M12" s="97" t="s">
        <v>46</v>
      </c>
      <c r="N12" s="97" t="s">
        <v>46</v>
      </c>
      <c r="O12" s="97" t="s">
        <v>46</v>
      </c>
      <c r="P12" s="97" t="s">
        <v>46</v>
      </c>
      <c r="Q12" s="97" t="s">
        <v>46</v>
      </c>
      <c r="R12" s="102"/>
      <c r="T12" s="149" t="s">
        <v>402</v>
      </c>
      <c r="V12" s="200"/>
      <c r="W12" s="202" t="s">
        <v>45</v>
      </c>
      <c r="X12" s="202" t="s">
        <v>45</v>
      </c>
      <c r="Y12" s="199" t="s">
        <v>45</v>
      </c>
      <c r="Z12" s="199" t="s">
        <v>45</v>
      </c>
      <c r="AA12" s="199" t="s">
        <v>45</v>
      </c>
      <c r="AB12" s="200"/>
    </row>
    <row r="13" spans="1:28" ht="15" customHeight="1" x14ac:dyDescent="0.2">
      <c r="A13" s="166" t="s">
        <v>114</v>
      </c>
      <c r="B13" s="166" t="s">
        <v>115</v>
      </c>
      <c r="C13" s="166" t="s">
        <v>95</v>
      </c>
      <c r="D13" s="166">
        <v>2949516</v>
      </c>
      <c r="E13" s="166">
        <v>95648550</v>
      </c>
      <c r="F13" s="166">
        <v>2100</v>
      </c>
      <c r="G13" s="166">
        <v>530</v>
      </c>
      <c r="H13" s="166" t="s">
        <v>116</v>
      </c>
      <c r="I13" s="195">
        <v>35714</v>
      </c>
      <c r="J13" s="166">
        <v>6</v>
      </c>
      <c r="L13" s="97" t="s">
        <v>46</v>
      </c>
      <c r="M13" s="102"/>
      <c r="N13" s="102"/>
      <c r="O13" s="97" t="s">
        <v>46</v>
      </c>
      <c r="P13" s="97" t="s">
        <v>46</v>
      </c>
      <c r="Q13" s="97" t="s">
        <v>46</v>
      </c>
      <c r="R13" s="97" t="s">
        <v>46</v>
      </c>
      <c r="T13" s="149" t="s">
        <v>402</v>
      </c>
      <c r="V13" s="199" t="s">
        <v>45</v>
      </c>
      <c r="W13" s="200"/>
      <c r="X13" s="200"/>
      <c r="Y13" s="199" t="s">
        <v>45</v>
      </c>
      <c r="Z13" s="199" t="s">
        <v>45</v>
      </c>
      <c r="AA13" s="199" t="s">
        <v>45</v>
      </c>
      <c r="AB13" s="199" t="s">
        <v>45</v>
      </c>
    </row>
    <row r="14" spans="1:28" ht="15" customHeight="1" x14ac:dyDescent="0.2">
      <c r="A14" s="166" t="s">
        <v>120</v>
      </c>
      <c r="B14" s="166" t="s">
        <v>121</v>
      </c>
      <c r="C14" s="166" t="s">
        <v>122</v>
      </c>
      <c r="D14" s="166">
        <v>3136687</v>
      </c>
      <c r="E14" s="166">
        <v>95704197</v>
      </c>
      <c r="F14" s="166">
        <v>2100</v>
      </c>
      <c r="G14" s="166">
        <v>530</v>
      </c>
      <c r="H14" s="166" t="s">
        <v>116</v>
      </c>
      <c r="I14" s="195">
        <v>35728</v>
      </c>
      <c r="J14" s="166">
        <v>1</v>
      </c>
      <c r="L14" s="97" t="s">
        <v>46</v>
      </c>
      <c r="M14" s="102"/>
      <c r="N14" s="102"/>
      <c r="O14" s="97" t="s">
        <v>46</v>
      </c>
      <c r="P14" s="97" t="s">
        <v>46</v>
      </c>
      <c r="Q14" s="97" t="s">
        <v>46</v>
      </c>
      <c r="R14" s="97" t="s">
        <v>46</v>
      </c>
      <c r="T14" s="149" t="s">
        <v>402</v>
      </c>
      <c r="V14" s="199" t="s">
        <v>45</v>
      </c>
      <c r="W14" s="200"/>
      <c r="X14" s="200"/>
      <c r="Y14" s="199" t="s">
        <v>45</v>
      </c>
      <c r="Z14" s="199" t="s">
        <v>45</v>
      </c>
      <c r="AA14" s="199" t="s">
        <v>45</v>
      </c>
      <c r="AB14" s="199" t="s">
        <v>45</v>
      </c>
    </row>
    <row r="15" spans="1:28" ht="15" customHeight="1" x14ac:dyDescent="0.2">
      <c r="A15" s="166" t="s">
        <v>126</v>
      </c>
      <c r="B15" s="166" t="s">
        <v>127</v>
      </c>
      <c r="C15" s="166" t="s">
        <v>128</v>
      </c>
      <c r="D15" s="166">
        <v>3168658</v>
      </c>
      <c r="E15" s="166">
        <v>95716141</v>
      </c>
      <c r="F15" s="166">
        <v>2100</v>
      </c>
      <c r="G15" s="166">
        <v>530</v>
      </c>
      <c r="H15" s="166" t="s">
        <v>116</v>
      </c>
      <c r="I15" s="195">
        <v>35742</v>
      </c>
      <c r="J15" s="166">
        <v>16</v>
      </c>
      <c r="L15" s="97" t="s">
        <v>46</v>
      </c>
      <c r="M15" s="102"/>
      <c r="N15" s="102"/>
      <c r="O15" s="97" t="s">
        <v>46</v>
      </c>
      <c r="P15" s="97" t="s">
        <v>46</v>
      </c>
      <c r="Q15" s="97" t="s">
        <v>46</v>
      </c>
      <c r="R15" s="97" t="s">
        <v>46</v>
      </c>
      <c r="T15" s="149" t="s">
        <v>402</v>
      </c>
      <c r="V15" s="199" t="s">
        <v>45</v>
      </c>
      <c r="W15" s="200"/>
      <c r="X15" s="200"/>
      <c r="Y15" s="199" t="s">
        <v>45</v>
      </c>
      <c r="Z15" s="199" t="s">
        <v>45</v>
      </c>
      <c r="AA15" s="199" t="s">
        <v>45</v>
      </c>
      <c r="AB15" s="199" t="s">
        <v>45</v>
      </c>
    </row>
    <row r="16" spans="1:28" ht="15" customHeight="1" x14ac:dyDescent="0.2">
      <c r="A16" s="166" t="s">
        <v>139</v>
      </c>
      <c r="B16" s="166" t="s">
        <v>140</v>
      </c>
      <c r="C16" s="166"/>
      <c r="D16" s="166">
        <v>3396788</v>
      </c>
      <c r="E16" s="166">
        <v>95678150</v>
      </c>
      <c r="F16" s="166">
        <v>2100</v>
      </c>
      <c r="G16" s="166">
        <v>530</v>
      </c>
      <c r="H16" s="166" t="s">
        <v>116</v>
      </c>
      <c r="I16" s="195">
        <v>35742</v>
      </c>
      <c r="J16" s="166">
        <v>30</v>
      </c>
      <c r="L16" s="97" t="s">
        <v>46</v>
      </c>
      <c r="M16" s="102"/>
      <c r="N16" s="102"/>
      <c r="O16" s="97" t="s">
        <v>46</v>
      </c>
      <c r="P16" s="97" t="s">
        <v>46</v>
      </c>
      <c r="Q16" s="97" t="s">
        <v>46</v>
      </c>
      <c r="R16" s="97" t="s">
        <v>46</v>
      </c>
      <c r="T16" s="149" t="s">
        <v>402</v>
      </c>
      <c r="V16" s="199" t="s">
        <v>45</v>
      </c>
      <c r="W16" s="200"/>
      <c r="X16" s="200"/>
      <c r="Y16" s="199" t="s">
        <v>45</v>
      </c>
      <c r="Z16" s="199" t="s">
        <v>45</v>
      </c>
      <c r="AA16" s="199" t="s">
        <v>45</v>
      </c>
      <c r="AB16" s="199" t="s">
        <v>45</v>
      </c>
    </row>
    <row r="17" spans="1:28" ht="15" customHeight="1" x14ac:dyDescent="0.2">
      <c r="A17" s="166" t="s">
        <v>178</v>
      </c>
      <c r="B17" s="166" t="s">
        <v>202</v>
      </c>
      <c r="C17" s="166"/>
      <c r="D17" s="166">
        <v>2955126</v>
      </c>
      <c r="E17" s="166">
        <v>95644794</v>
      </c>
      <c r="F17" s="166">
        <v>2100</v>
      </c>
      <c r="G17" s="166">
        <v>530</v>
      </c>
      <c r="H17" s="166" t="s">
        <v>203</v>
      </c>
      <c r="I17" s="195">
        <v>35742</v>
      </c>
      <c r="J17" s="166">
        <v>32</v>
      </c>
      <c r="L17" s="102"/>
      <c r="M17" s="97" t="s">
        <v>46</v>
      </c>
      <c r="N17" s="97" t="s">
        <v>46</v>
      </c>
      <c r="O17" s="97" t="s">
        <v>46</v>
      </c>
      <c r="P17" s="97" t="s">
        <v>46</v>
      </c>
      <c r="Q17" s="97" t="s">
        <v>46</v>
      </c>
      <c r="R17" s="102"/>
      <c r="T17" s="149" t="s">
        <v>402</v>
      </c>
      <c r="V17" s="102"/>
      <c r="W17" s="151" t="s">
        <v>45</v>
      </c>
      <c r="X17" s="151" t="s">
        <v>45</v>
      </c>
      <c r="Y17" s="97" t="s">
        <v>45</v>
      </c>
      <c r="Z17" s="97" t="s">
        <v>45</v>
      </c>
      <c r="AA17" s="97" t="s">
        <v>45</v>
      </c>
      <c r="AB17" s="102"/>
    </row>
    <row r="18" spans="1:28" ht="15" customHeight="1" x14ac:dyDescent="0.2">
      <c r="A18" s="166" t="s">
        <v>129</v>
      </c>
      <c r="B18" s="166" t="s">
        <v>130</v>
      </c>
      <c r="C18" s="166" t="s">
        <v>125</v>
      </c>
      <c r="D18" s="166">
        <v>3172443</v>
      </c>
      <c r="E18" s="166">
        <v>95655211</v>
      </c>
      <c r="F18" s="166">
        <v>2100</v>
      </c>
      <c r="G18" s="166">
        <v>530</v>
      </c>
      <c r="H18" s="166" t="s">
        <v>116</v>
      </c>
      <c r="I18" s="195">
        <v>35742</v>
      </c>
      <c r="J18" s="166">
        <v>56</v>
      </c>
      <c r="L18" s="97" t="s">
        <v>46</v>
      </c>
      <c r="M18" s="102"/>
      <c r="N18" s="102"/>
      <c r="O18" s="97" t="s">
        <v>46</v>
      </c>
      <c r="P18" s="97" t="s">
        <v>46</v>
      </c>
      <c r="Q18" s="97" t="s">
        <v>46</v>
      </c>
      <c r="R18" s="97" t="s">
        <v>46</v>
      </c>
      <c r="T18" s="149" t="s">
        <v>402</v>
      </c>
      <c r="V18" s="199" t="s">
        <v>45</v>
      </c>
      <c r="W18" s="200"/>
      <c r="X18" s="200"/>
      <c r="Y18" s="199" t="s">
        <v>45</v>
      </c>
      <c r="Z18" s="199" t="s">
        <v>45</v>
      </c>
      <c r="AA18" s="199" t="s">
        <v>45</v>
      </c>
      <c r="AB18" s="199" t="s">
        <v>45</v>
      </c>
    </row>
    <row r="19" spans="1:28" ht="15" customHeight="1" x14ac:dyDescent="0.2">
      <c r="A19" s="166" t="s">
        <v>189</v>
      </c>
      <c r="B19" s="166" t="s">
        <v>190</v>
      </c>
      <c r="C19" s="166" t="s">
        <v>101</v>
      </c>
      <c r="D19" s="166">
        <v>3260367</v>
      </c>
      <c r="E19" s="166">
        <v>95592782</v>
      </c>
      <c r="F19" s="166">
        <v>2100</v>
      </c>
      <c r="G19" s="166">
        <v>530</v>
      </c>
      <c r="H19" s="166" t="s">
        <v>162</v>
      </c>
      <c r="I19" s="195">
        <v>35785</v>
      </c>
      <c r="J19" s="166">
        <v>1</v>
      </c>
      <c r="L19" s="97" t="s">
        <v>46</v>
      </c>
      <c r="M19" s="97" t="s">
        <v>46</v>
      </c>
      <c r="N19" s="97" t="s">
        <v>46</v>
      </c>
      <c r="O19" s="97" t="s">
        <v>46</v>
      </c>
      <c r="P19" s="102"/>
      <c r="Q19" s="102"/>
      <c r="R19" s="97" t="s">
        <v>46</v>
      </c>
      <c r="T19" s="149" t="s">
        <v>402</v>
      </c>
      <c r="V19" s="199" t="s">
        <v>45</v>
      </c>
      <c r="W19" s="202" t="s">
        <v>45</v>
      </c>
      <c r="X19" s="202" t="s">
        <v>45</v>
      </c>
      <c r="Y19" s="199" t="s">
        <v>45</v>
      </c>
      <c r="Z19" s="200"/>
      <c r="AA19" s="200"/>
      <c r="AB19" s="199" t="s">
        <v>45</v>
      </c>
    </row>
    <row r="20" spans="1:28" ht="15" customHeight="1" x14ac:dyDescent="0.2">
      <c r="A20" s="166" t="s">
        <v>117</v>
      </c>
      <c r="B20" s="166" t="s">
        <v>134</v>
      </c>
      <c r="C20" s="166" t="s">
        <v>95</v>
      </c>
      <c r="D20" s="166">
        <v>3341285</v>
      </c>
      <c r="E20" s="166">
        <v>95499085</v>
      </c>
      <c r="F20" s="166">
        <v>2100</v>
      </c>
      <c r="G20" s="166">
        <v>530</v>
      </c>
      <c r="H20" s="166" t="s">
        <v>116</v>
      </c>
      <c r="I20" s="195">
        <v>35896</v>
      </c>
      <c r="J20" s="166">
        <v>10</v>
      </c>
      <c r="L20" s="97" t="s">
        <v>46</v>
      </c>
      <c r="M20" s="102"/>
      <c r="N20" s="102"/>
      <c r="O20" s="97" t="s">
        <v>46</v>
      </c>
      <c r="P20" s="97" t="s">
        <v>46</v>
      </c>
      <c r="Q20" s="97" t="s">
        <v>46</v>
      </c>
      <c r="R20" s="97" t="s">
        <v>46</v>
      </c>
      <c r="T20" s="149" t="s">
        <v>402</v>
      </c>
      <c r="V20" s="199" t="s">
        <v>45</v>
      </c>
      <c r="W20" s="200"/>
      <c r="X20" s="200"/>
      <c r="Y20" s="199" t="s">
        <v>45</v>
      </c>
      <c r="Z20" s="199" t="s">
        <v>45</v>
      </c>
      <c r="AA20" s="199" t="s">
        <v>45</v>
      </c>
      <c r="AB20" s="199" t="s">
        <v>45</v>
      </c>
    </row>
    <row r="21" spans="1:28" ht="15" customHeight="1" x14ac:dyDescent="0.2">
      <c r="A21" s="166" t="s">
        <v>167</v>
      </c>
      <c r="B21" s="166" t="s">
        <v>168</v>
      </c>
      <c r="C21" s="166" t="s">
        <v>157</v>
      </c>
      <c r="D21" s="166">
        <v>3159470</v>
      </c>
      <c r="E21" s="166">
        <v>95705080</v>
      </c>
      <c r="F21" s="166">
        <v>2100</v>
      </c>
      <c r="G21" s="166">
        <v>530</v>
      </c>
      <c r="H21" s="166" t="s">
        <v>159</v>
      </c>
      <c r="I21" s="195">
        <v>35910</v>
      </c>
      <c r="J21" s="166">
        <v>2</v>
      </c>
      <c r="L21" s="97" t="s">
        <v>46</v>
      </c>
      <c r="M21" s="97" t="s">
        <v>46</v>
      </c>
      <c r="N21" s="97" t="s">
        <v>46</v>
      </c>
      <c r="O21" s="102"/>
      <c r="P21" s="102"/>
      <c r="Q21" s="97" t="s">
        <v>46</v>
      </c>
      <c r="R21" s="97" t="s">
        <v>46</v>
      </c>
      <c r="T21" s="149" t="s">
        <v>402</v>
      </c>
      <c r="V21" s="199" t="s">
        <v>45</v>
      </c>
      <c r="W21" s="202" t="s">
        <v>45</v>
      </c>
      <c r="X21" s="202" t="s">
        <v>45</v>
      </c>
      <c r="Y21" s="200"/>
      <c r="Z21" s="200"/>
      <c r="AA21" s="199" t="s">
        <v>45</v>
      </c>
      <c r="AB21" s="199" t="s">
        <v>45</v>
      </c>
    </row>
    <row r="22" spans="1:28" ht="15" customHeight="1" x14ac:dyDescent="0.2">
      <c r="A22" s="166" t="s">
        <v>105</v>
      </c>
      <c r="B22" s="166" t="s">
        <v>106</v>
      </c>
      <c r="C22" s="166"/>
      <c r="D22" s="166">
        <v>3239706</v>
      </c>
      <c r="E22" s="166">
        <v>70510016</v>
      </c>
      <c r="F22" s="166">
        <v>2100</v>
      </c>
      <c r="G22" s="166">
        <v>530</v>
      </c>
      <c r="H22" s="166" t="s">
        <v>90</v>
      </c>
      <c r="I22" s="195">
        <v>35924</v>
      </c>
      <c r="J22" s="166">
        <v>1</v>
      </c>
      <c r="L22" s="102"/>
      <c r="M22" s="102"/>
      <c r="N22" s="97" t="s">
        <v>46</v>
      </c>
      <c r="O22" s="97" t="s">
        <v>46</v>
      </c>
      <c r="P22" s="97" t="s">
        <v>46</v>
      </c>
      <c r="Q22" s="97" t="s">
        <v>46</v>
      </c>
      <c r="R22" s="97" t="s">
        <v>46</v>
      </c>
      <c r="T22" s="149" t="s">
        <v>402</v>
      </c>
      <c r="V22" s="199" t="s">
        <v>45</v>
      </c>
      <c r="W22" s="200"/>
      <c r="X22" s="200"/>
      <c r="Y22" s="199" t="s">
        <v>45</v>
      </c>
      <c r="Z22" s="199" t="s">
        <v>45</v>
      </c>
      <c r="AA22" s="199" t="s">
        <v>45</v>
      </c>
      <c r="AB22" s="199" t="s">
        <v>45</v>
      </c>
    </row>
    <row r="23" spans="1:28" ht="15" customHeight="1" x14ac:dyDescent="0.2">
      <c r="A23" s="166" t="s">
        <v>99</v>
      </c>
      <c r="B23" s="166" t="s">
        <v>100</v>
      </c>
      <c r="C23" s="166" t="s">
        <v>101</v>
      </c>
      <c r="D23" s="166">
        <v>3166117</v>
      </c>
      <c r="E23" s="166">
        <v>70076324</v>
      </c>
      <c r="F23" s="166">
        <v>2100</v>
      </c>
      <c r="G23" s="166">
        <v>530</v>
      </c>
      <c r="H23" s="166" t="s">
        <v>90</v>
      </c>
      <c r="I23" s="195">
        <v>35938</v>
      </c>
      <c r="J23" s="166">
        <v>1</v>
      </c>
      <c r="L23" s="102"/>
      <c r="M23" s="102"/>
      <c r="N23" s="97" t="s">
        <v>46</v>
      </c>
      <c r="O23" s="97" t="s">
        <v>46</v>
      </c>
      <c r="P23" s="97" t="s">
        <v>46</v>
      </c>
      <c r="Q23" s="97" t="s">
        <v>46</v>
      </c>
      <c r="R23" s="97" t="s">
        <v>46</v>
      </c>
      <c r="T23" s="149" t="s">
        <v>402</v>
      </c>
      <c r="V23" s="199" t="s">
        <v>45</v>
      </c>
      <c r="W23" s="200"/>
      <c r="X23" s="200"/>
      <c r="Y23" s="199" t="s">
        <v>45</v>
      </c>
      <c r="Z23" s="199" t="s">
        <v>45</v>
      </c>
      <c r="AA23" s="199" t="s">
        <v>45</v>
      </c>
      <c r="AB23" s="199" t="s">
        <v>45</v>
      </c>
    </row>
    <row r="24" spans="1:28" ht="15" customHeight="1" x14ac:dyDescent="0.2">
      <c r="A24" s="166" t="s">
        <v>96</v>
      </c>
      <c r="B24" s="166" t="s">
        <v>97</v>
      </c>
      <c r="C24" s="166" t="s">
        <v>98</v>
      </c>
      <c r="D24" s="166">
        <v>3157705</v>
      </c>
      <c r="E24" s="166">
        <v>70510017</v>
      </c>
      <c r="F24" s="166">
        <v>2100</v>
      </c>
      <c r="G24" s="166">
        <v>530</v>
      </c>
      <c r="H24" s="166" t="s">
        <v>90</v>
      </c>
      <c r="I24" s="195">
        <v>35952</v>
      </c>
      <c r="J24" s="166">
        <v>3</v>
      </c>
      <c r="L24" s="102"/>
      <c r="M24" s="102"/>
      <c r="N24" s="97" t="s">
        <v>46</v>
      </c>
      <c r="O24" s="97" t="s">
        <v>46</v>
      </c>
      <c r="P24" s="97" t="s">
        <v>46</v>
      </c>
      <c r="Q24" s="97" t="s">
        <v>46</v>
      </c>
      <c r="R24" s="97" t="s">
        <v>46</v>
      </c>
      <c r="T24" s="149" t="s">
        <v>402</v>
      </c>
      <c r="V24" s="199" t="s">
        <v>45</v>
      </c>
      <c r="W24" s="200"/>
      <c r="X24" s="200"/>
      <c r="Y24" s="199" t="s">
        <v>45</v>
      </c>
      <c r="Z24" s="199" t="s">
        <v>45</v>
      </c>
      <c r="AA24" s="199" t="s">
        <v>45</v>
      </c>
      <c r="AB24" s="199" t="s">
        <v>45</v>
      </c>
    </row>
    <row r="25" spans="1:28" ht="15" customHeight="1" x14ac:dyDescent="0.2">
      <c r="A25" s="166" t="s">
        <v>206</v>
      </c>
      <c r="B25" s="166" t="s">
        <v>207</v>
      </c>
      <c r="C25" s="166" t="s">
        <v>125</v>
      </c>
      <c r="D25" s="166">
        <v>3367024</v>
      </c>
      <c r="E25" s="166">
        <v>70510023</v>
      </c>
      <c r="F25" s="166">
        <v>2100</v>
      </c>
      <c r="G25" s="166">
        <v>530</v>
      </c>
      <c r="H25" s="166" t="s">
        <v>203</v>
      </c>
      <c r="I25" s="195">
        <v>35980</v>
      </c>
      <c r="J25" s="166">
        <v>1</v>
      </c>
      <c r="L25" s="102"/>
      <c r="M25" s="97" t="s">
        <v>46</v>
      </c>
      <c r="N25" s="97" t="s">
        <v>46</v>
      </c>
      <c r="O25" s="97" t="s">
        <v>46</v>
      </c>
      <c r="P25" s="97" t="s">
        <v>46</v>
      </c>
      <c r="Q25" s="97" t="s">
        <v>46</v>
      </c>
      <c r="R25" s="102"/>
      <c r="T25" s="149" t="s">
        <v>402</v>
      </c>
      <c r="V25" s="199" t="s">
        <v>45</v>
      </c>
      <c r="W25" s="200"/>
      <c r="X25" s="200"/>
      <c r="Y25" s="199" t="s">
        <v>45</v>
      </c>
      <c r="Z25" s="199" t="s">
        <v>45</v>
      </c>
      <c r="AA25" s="199" t="s">
        <v>45</v>
      </c>
      <c r="AB25" s="199" t="s">
        <v>45</v>
      </c>
    </row>
    <row r="26" spans="1:28" ht="15" customHeight="1" x14ac:dyDescent="0.2">
      <c r="A26" s="166" t="s">
        <v>117</v>
      </c>
      <c r="B26" s="166" t="s">
        <v>118</v>
      </c>
      <c r="C26" s="166" t="s">
        <v>135</v>
      </c>
      <c r="D26" s="166">
        <v>3372849</v>
      </c>
      <c r="E26" s="166">
        <v>70510018</v>
      </c>
      <c r="F26" s="166">
        <v>2100</v>
      </c>
      <c r="G26" s="166">
        <v>530</v>
      </c>
      <c r="H26" s="166" t="s">
        <v>116</v>
      </c>
      <c r="I26" s="195">
        <v>35980</v>
      </c>
      <c r="J26" s="166">
        <v>4</v>
      </c>
      <c r="L26" s="97" t="s">
        <v>46</v>
      </c>
      <c r="M26" s="102"/>
      <c r="N26" s="102"/>
      <c r="O26" s="97" t="s">
        <v>46</v>
      </c>
      <c r="P26" s="97" t="s">
        <v>46</v>
      </c>
      <c r="Q26" s="97" t="s">
        <v>46</v>
      </c>
      <c r="R26" s="97" t="s">
        <v>46</v>
      </c>
      <c r="T26" s="149" t="s">
        <v>402</v>
      </c>
      <c r="V26" s="199" t="s">
        <v>45</v>
      </c>
      <c r="W26" s="200"/>
      <c r="X26" s="200"/>
      <c r="Y26" s="199" t="s">
        <v>45</v>
      </c>
      <c r="Z26" s="199" t="s">
        <v>45</v>
      </c>
      <c r="AA26" s="199" t="s">
        <v>45</v>
      </c>
      <c r="AB26" s="199" t="s">
        <v>45</v>
      </c>
    </row>
    <row r="27" spans="1:28" ht="15" customHeight="1" x14ac:dyDescent="0.2">
      <c r="A27" s="166" t="s">
        <v>136</v>
      </c>
      <c r="B27" s="166" t="s">
        <v>137</v>
      </c>
      <c r="C27" s="166" t="s">
        <v>138</v>
      </c>
      <c r="D27" s="166">
        <v>3395903</v>
      </c>
      <c r="E27" s="166">
        <v>95808993</v>
      </c>
      <c r="F27" s="166">
        <v>2100</v>
      </c>
      <c r="G27" s="166">
        <v>530</v>
      </c>
      <c r="H27" s="166" t="s">
        <v>116</v>
      </c>
      <c r="I27" s="195">
        <v>36036</v>
      </c>
      <c r="J27" s="166">
        <v>1</v>
      </c>
      <c r="L27" s="97" t="s">
        <v>46</v>
      </c>
      <c r="M27" s="102"/>
      <c r="N27" s="102"/>
      <c r="O27" s="97" t="s">
        <v>46</v>
      </c>
      <c r="P27" s="97" t="s">
        <v>46</v>
      </c>
      <c r="Q27" s="97" t="s">
        <v>46</v>
      </c>
      <c r="R27" s="97" t="s">
        <v>46</v>
      </c>
      <c r="T27" s="149" t="s">
        <v>402</v>
      </c>
      <c r="V27" s="199" t="s">
        <v>45</v>
      </c>
      <c r="W27" s="200"/>
      <c r="X27" s="200"/>
      <c r="Y27" s="199" t="s">
        <v>45</v>
      </c>
      <c r="Z27" s="199" t="s">
        <v>45</v>
      </c>
      <c r="AA27" s="199" t="s">
        <v>45</v>
      </c>
      <c r="AB27" s="199" t="s">
        <v>45</v>
      </c>
    </row>
    <row r="28" spans="1:28" ht="15" customHeight="1" x14ac:dyDescent="0.2">
      <c r="A28" s="166" t="s">
        <v>155</v>
      </c>
      <c r="B28" s="166" t="s">
        <v>156</v>
      </c>
      <c r="C28" s="166" t="s">
        <v>157</v>
      </c>
      <c r="D28" s="166">
        <v>3376190</v>
      </c>
      <c r="E28" s="166">
        <v>95845439</v>
      </c>
      <c r="F28" s="166">
        <v>2100</v>
      </c>
      <c r="G28" s="166">
        <v>530</v>
      </c>
      <c r="H28" s="166" t="s">
        <v>150</v>
      </c>
      <c r="I28" s="195">
        <v>36050</v>
      </c>
      <c r="J28" s="166">
        <v>6</v>
      </c>
      <c r="L28" s="97" t="s">
        <v>46</v>
      </c>
      <c r="M28" s="97" t="s">
        <v>46</v>
      </c>
      <c r="N28" s="102"/>
      <c r="O28" s="102"/>
      <c r="P28" s="97" t="s">
        <v>46</v>
      </c>
      <c r="Q28" s="97" t="s">
        <v>46</v>
      </c>
      <c r="R28" s="97" t="s">
        <v>46</v>
      </c>
      <c r="T28" s="149" t="s">
        <v>402</v>
      </c>
      <c r="V28" s="199" t="s">
        <v>45</v>
      </c>
      <c r="W28" s="202" t="s">
        <v>45</v>
      </c>
      <c r="X28" s="200"/>
      <c r="Y28" s="200"/>
      <c r="Z28" s="199" t="s">
        <v>45</v>
      </c>
      <c r="AA28" s="199" t="s">
        <v>45</v>
      </c>
      <c r="AB28" s="199" t="s">
        <v>45</v>
      </c>
    </row>
    <row r="29" spans="1:28" ht="15" customHeight="1" x14ac:dyDescent="0.2">
      <c r="A29" s="166" t="s">
        <v>147</v>
      </c>
      <c r="B29" s="166" t="s">
        <v>148</v>
      </c>
      <c r="C29" s="166" t="s">
        <v>149</v>
      </c>
      <c r="D29" s="166">
        <v>2976879</v>
      </c>
      <c r="E29" s="166">
        <v>95776120</v>
      </c>
      <c r="F29" s="166">
        <v>2100</v>
      </c>
      <c r="G29" s="166">
        <v>530</v>
      </c>
      <c r="H29" s="166" t="s">
        <v>150</v>
      </c>
      <c r="I29" s="195">
        <v>36078</v>
      </c>
      <c r="J29" s="166">
        <v>2</v>
      </c>
      <c r="L29" s="97" t="s">
        <v>46</v>
      </c>
      <c r="M29" s="97" t="s">
        <v>46</v>
      </c>
      <c r="N29" s="102"/>
      <c r="O29" s="102"/>
      <c r="P29" s="97" t="s">
        <v>46</v>
      </c>
      <c r="Q29" s="97" t="s">
        <v>46</v>
      </c>
      <c r="R29" s="97" t="s">
        <v>46</v>
      </c>
      <c r="T29" s="149" t="s">
        <v>402</v>
      </c>
      <c r="V29" s="199" t="s">
        <v>45</v>
      </c>
      <c r="W29" s="202" t="s">
        <v>45</v>
      </c>
      <c r="X29" s="200"/>
      <c r="Y29" s="200"/>
      <c r="Z29" s="199" t="s">
        <v>45</v>
      </c>
      <c r="AA29" s="199" t="s">
        <v>45</v>
      </c>
      <c r="AB29" s="199" t="s">
        <v>45</v>
      </c>
    </row>
    <row r="30" spans="1:28" ht="15" customHeight="1" x14ac:dyDescent="0.2">
      <c r="A30" s="166" t="s">
        <v>109</v>
      </c>
      <c r="B30" s="166" t="s">
        <v>110</v>
      </c>
      <c r="C30" s="166"/>
      <c r="D30" s="166">
        <v>3354117</v>
      </c>
      <c r="E30" s="166">
        <v>95706696</v>
      </c>
      <c r="F30" s="166">
        <v>2100</v>
      </c>
      <c r="G30" s="166">
        <v>530</v>
      </c>
      <c r="H30" s="166" t="s">
        <v>90</v>
      </c>
      <c r="I30" s="195">
        <v>36092</v>
      </c>
      <c r="J30" s="166">
        <v>4</v>
      </c>
      <c r="L30" s="102"/>
      <c r="M30" s="102"/>
      <c r="N30" s="97" t="s">
        <v>46</v>
      </c>
      <c r="O30" s="97" t="s">
        <v>46</v>
      </c>
      <c r="P30" s="97" t="s">
        <v>46</v>
      </c>
      <c r="Q30" s="97" t="s">
        <v>46</v>
      </c>
      <c r="R30" s="97" t="s">
        <v>46</v>
      </c>
      <c r="T30" s="149" t="s">
        <v>402</v>
      </c>
      <c r="V30" s="199" t="s">
        <v>45</v>
      </c>
      <c r="W30" s="200"/>
      <c r="X30" s="200"/>
      <c r="Y30" s="199" t="s">
        <v>45</v>
      </c>
      <c r="Z30" s="199" t="s">
        <v>45</v>
      </c>
      <c r="AA30" s="199" t="s">
        <v>45</v>
      </c>
      <c r="AB30" s="199" t="s">
        <v>45</v>
      </c>
    </row>
    <row r="31" spans="1:28" ht="15" customHeight="1" x14ac:dyDescent="0.2">
      <c r="A31" s="166" t="s">
        <v>91</v>
      </c>
      <c r="B31" s="166" t="s">
        <v>92</v>
      </c>
      <c r="C31" s="166" t="s">
        <v>89</v>
      </c>
      <c r="D31" s="166">
        <v>3080442</v>
      </c>
      <c r="E31" s="166">
        <v>95865540</v>
      </c>
      <c r="F31" s="166">
        <v>2100</v>
      </c>
      <c r="G31" s="166">
        <v>530</v>
      </c>
      <c r="H31" s="166" t="s">
        <v>90</v>
      </c>
      <c r="I31" s="195">
        <v>36092</v>
      </c>
      <c r="J31" s="166">
        <v>9</v>
      </c>
      <c r="L31" s="102"/>
      <c r="M31" s="102"/>
      <c r="N31" s="97" t="s">
        <v>46</v>
      </c>
      <c r="O31" s="97" t="s">
        <v>46</v>
      </c>
      <c r="P31" s="97" t="s">
        <v>46</v>
      </c>
      <c r="Q31" s="97" t="s">
        <v>46</v>
      </c>
      <c r="R31" s="97" t="s">
        <v>46</v>
      </c>
      <c r="T31" s="149" t="s">
        <v>402</v>
      </c>
      <c r="V31" s="199" t="s">
        <v>45</v>
      </c>
      <c r="W31" s="200"/>
      <c r="X31" s="200"/>
      <c r="Y31" s="199" t="s">
        <v>45</v>
      </c>
      <c r="Z31" s="199" t="s">
        <v>45</v>
      </c>
      <c r="AA31" s="199" t="s">
        <v>45</v>
      </c>
      <c r="AB31" s="199" t="s">
        <v>45</v>
      </c>
    </row>
    <row r="32" spans="1:28" ht="15" customHeight="1" x14ac:dyDescent="0.2">
      <c r="A32" s="166" t="s">
        <v>102</v>
      </c>
      <c r="B32" s="166" t="s">
        <v>103</v>
      </c>
      <c r="C32" s="166" t="s">
        <v>104</v>
      </c>
      <c r="D32" s="166">
        <v>3198672</v>
      </c>
      <c r="E32" s="166">
        <v>70510013</v>
      </c>
      <c r="F32" s="166">
        <v>2100</v>
      </c>
      <c r="G32" s="166">
        <v>530</v>
      </c>
      <c r="H32" s="166" t="s">
        <v>90</v>
      </c>
      <c r="I32" s="195">
        <v>36092</v>
      </c>
      <c r="J32" s="166">
        <v>10</v>
      </c>
      <c r="L32" s="102"/>
      <c r="M32" s="102"/>
      <c r="N32" s="97" t="s">
        <v>46</v>
      </c>
      <c r="O32" s="97" t="s">
        <v>46</v>
      </c>
      <c r="P32" s="97" t="s">
        <v>46</v>
      </c>
      <c r="Q32" s="97" t="s">
        <v>46</v>
      </c>
      <c r="R32" s="97" t="s">
        <v>46</v>
      </c>
      <c r="T32" s="149" t="s">
        <v>402</v>
      </c>
      <c r="V32" s="199" t="s">
        <v>45</v>
      </c>
      <c r="W32" s="200"/>
      <c r="X32" s="200"/>
      <c r="Y32" s="199" t="s">
        <v>45</v>
      </c>
      <c r="Z32" s="199" t="s">
        <v>45</v>
      </c>
      <c r="AA32" s="199" t="s">
        <v>45</v>
      </c>
      <c r="AB32" s="199" t="s">
        <v>45</v>
      </c>
    </row>
    <row r="33" spans="1:28" ht="15" customHeight="1" x14ac:dyDescent="0.2">
      <c r="A33" s="166" t="s">
        <v>170</v>
      </c>
      <c r="B33" s="166" t="s">
        <v>171</v>
      </c>
      <c r="C33" s="166" t="s">
        <v>138</v>
      </c>
      <c r="D33" s="166">
        <v>3317641</v>
      </c>
      <c r="E33" s="166">
        <v>95596437</v>
      </c>
      <c r="F33" s="166">
        <v>2100</v>
      </c>
      <c r="G33" s="166">
        <v>530</v>
      </c>
      <c r="H33" s="166" t="s">
        <v>159</v>
      </c>
      <c r="I33" s="195">
        <v>36428</v>
      </c>
      <c r="J33" s="166">
        <v>4</v>
      </c>
      <c r="L33" s="97" t="s">
        <v>46</v>
      </c>
      <c r="M33" s="97" t="s">
        <v>46</v>
      </c>
      <c r="N33" s="97" t="s">
        <v>46</v>
      </c>
      <c r="O33" s="102"/>
      <c r="P33" s="102"/>
      <c r="Q33" s="97" t="s">
        <v>46</v>
      </c>
      <c r="R33" s="97" t="s">
        <v>46</v>
      </c>
      <c r="T33" s="149" t="s">
        <v>402</v>
      </c>
      <c r="V33" s="199" t="s">
        <v>45</v>
      </c>
      <c r="W33" s="200"/>
      <c r="X33" s="200"/>
      <c r="Y33" s="199" t="s">
        <v>45</v>
      </c>
      <c r="Z33" s="199" t="s">
        <v>45</v>
      </c>
      <c r="AA33" s="199" t="s">
        <v>45</v>
      </c>
      <c r="AB33" s="199" t="s">
        <v>45</v>
      </c>
    </row>
    <row r="34" spans="1:28" ht="15" customHeight="1" x14ac:dyDescent="0.2">
      <c r="A34" s="166" t="s">
        <v>151</v>
      </c>
      <c r="B34" s="166" t="s">
        <v>152</v>
      </c>
      <c r="C34" s="166" t="s">
        <v>135</v>
      </c>
      <c r="D34" s="166">
        <v>3096113</v>
      </c>
      <c r="E34" s="166">
        <v>95871195</v>
      </c>
      <c r="F34" s="166">
        <v>2100</v>
      </c>
      <c r="G34" s="166">
        <v>530</v>
      </c>
      <c r="H34" s="166" t="s">
        <v>150</v>
      </c>
      <c r="I34" s="195">
        <v>36554</v>
      </c>
      <c r="J34" s="166">
        <v>3</v>
      </c>
      <c r="L34" s="97" t="s">
        <v>46</v>
      </c>
      <c r="M34" s="97" t="s">
        <v>46</v>
      </c>
      <c r="N34" s="102"/>
      <c r="O34" s="102"/>
      <c r="P34" s="97" t="s">
        <v>46</v>
      </c>
      <c r="Q34" s="97" t="s">
        <v>46</v>
      </c>
      <c r="R34" s="97" t="s">
        <v>46</v>
      </c>
      <c r="T34" s="149" t="s">
        <v>402</v>
      </c>
      <c r="V34" s="199" t="s">
        <v>45</v>
      </c>
      <c r="W34" s="202" t="s">
        <v>45</v>
      </c>
      <c r="X34" s="200"/>
      <c r="Y34" s="200"/>
      <c r="Z34" s="199" t="s">
        <v>45</v>
      </c>
      <c r="AA34" s="199" t="s">
        <v>45</v>
      </c>
      <c r="AB34" s="199" t="s">
        <v>45</v>
      </c>
    </row>
    <row r="35" spans="1:28" ht="15" customHeight="1" x14ac:dyDescent="0.2">
      <c r="A35" s="166" t="s">
        <v>131</v>
      </c>
      <c r="B35" s="166" t="s">
        <v>132</v>
      </c>
      <c r="C35" s="166" t="s">
        <v>133</v>
      </c>
      <c r="D35" s="166">
        <v>3262518</v>
      </c>
      <c r="E35" s="166">
        <v>95648959</v>
      </c>
      <c r="F35" s="166">
        <v>2100</v>
      </c>
      <c r="G35" s="166">
        <v>530</v>
      </c>
      <c r="H35" s="166" t="s">
        <v>116</v>
      </c>
      <c r="I35" s="195">
        <v>36610</v>
      </c>
      <c r="J35" s="166">
        <v>1</v>
      </c>
      <c r="L35" s="97" t="s">
        <v>46</v>
      </c>
      <c r="M35" s="102"/>
      <c r="N35" s="102"/>
      <c r="O35" s="97" t="s">
        <v>46</v>
      </c>
      <c r="P35" s="97" t="s">
        <v>46</v>
      </c>
      <c r="Q35" s="97" t="s">
        <v>46</v>
      </c>
      <c r="R35" s="97" t="s">
        <v>46</v>
      </c>
      <c r="T35" s="149" t="s">
        <v>402</v>
      </c>
      <c r="V35" s="199" t="s">
        <v>45</v>
      </c>
      <c r="W35" s="200"/>
      <c r="X35" s="200"/>
      <c r="Y35" s="199" t="s">
        <v>45</v>
      </c>
      <c r="Z35" s="199" t="s">
        <v>45</v>
      </c>
      <c r="AA35" s="199" t="s">
        <v>45</v>
      </c>
      <c r="AB35" s="199" t="s">
        <v>45</v>
      </c>
    </row>
    <row r="36" spans="1:28" ht="15" customHeight="1" x14ac:dyDescent="0.2">
      <c r="A36" s="166" t="s">
        <v>176</v>
      </c>
      <c r="B36" s="166" t="s">
        <v>177</v>
      </c>
      <c r="C36" s="166" t="s">
        <v>101</v>
      </c>
      <c r="D36" s="166">
        <v>3565581</v>
      </c>
      <c r="E36" s="166">
        <v>95677487</v>
      </c>
      <c r="F36" s="166">
        <v>2100</v>
      </c>
      <c r="G36" s="166">
        <v>530</v>
      </c>
      <c r="H36" s="166" t="s">
        <v>159</v>
      </c>
      <c r="I36" s="195">
        <v>38374</v>
      </c>
      <c r="J36" s="166">
        <v>6</v>
      </c>
      <c r="L36" s="97" t="s">
        <v>46</v>
      </c>
      <c r="M36" s="97" t="s">
        <v>46</v>
      </c>
      <c r="N36" s="97" t="s">
        <v>46</v>
      </c>
      <c r="O36" s="102"/>
      <c r="P36" s="102"/>
      <c r="Q36" s="97" t="s">
        <v>46</v>
      </c>
      <c r="R36" s="97" t="s">
        <v>46</v>
      </c>
      <c r="T36" s="149" t="s">
        <v>402</v>
      </c>
      <c r="V36" s="199" t="s">
        <v>45</v>
      </c>
      <c r="W36" s="202" t="s">
        <v>45</v>
      </c>
      <c r="X36" s="202" t="s">
        <v>45</v>
      </c>
      <c r="Y36" s="199" t="s">
        <v>45</v>
      </c>
      <c r="Z36" s="200"/>
      <c r="AA36" s="200"/>
      <c r="AB36" s="199" t="s">
        <v>45</v>
      </c>
    </row>
    <row r="37" spans="1:28" ht="15" customHeight="1" x14ac:dyDescent="0.2">
      <c r="A37" s="166" t="s">
        <v>178</v>
      </c>
      <c r="B37" s="166" t="s">
        <v>179</v>
      </c>
      <c r="C37" s="166" t="s">
        <v>95</v>
      </c>
      <c r="D37" s="166">
        <v>3566404</v>
      </c>
      <c r="E37" s="166">
        <v>70510022</v>
      </c>
      <c r="F37" s="166">
        <v>2100</v>
      </c>
      <c r="G37" s="166">
        <v>530</v>
      </c>
      <c r="H37" s="166" t="s">
        <v>159</v>
      </c>
      <c r="I37" s="195">
        <v>38388</v>
      </c>
      <c r="J37" s="166">
        <v>1</v>
      </c>
      <c r="L37" s="97" t="s">
        <v>46</v>
      </c>
      <c r="M37" s="97" t="s">
        <v>46</v>
      </c>
      <c r="N37" s="97" t="s">
        <v>46</v>
      </c>
      <c r="O37" s="102"/>
      <c r="P37" s="102"/>
      <c r="Q37" s="97" t="s">
        <v>46</v>
      </c>
      <c r="R37" s="97" t="s">
        <v>46</v>
      </c>
      <c r="T37" s="149" t="s">
        <v>402</v>
      </c>
      <c r="V37" s="199" t="s">
        <v>45</v>
      </c>
      <c r="W37" s="202" t="s">
        <v>45</v>
      </c>
      <c r="X37" s="202" t="s">
        <v>45</v>
      </c>
      <c r="Y37" s="199" t="s">
        <v>45</v>
      </c>
      <c r="Z37" s="199" t="s">
        <v>45</v>
      </c>
      <c r="AA37" s="200"/>
      <c r="AB37" s="200"/>
    </row>
    <row r="38" spans="1:28" ht="15" customHeight="1" x14ac:dyDescent="0.2">
      <c r="A38" s="166" t="s">
        <v>117</v>
      </c>
      <c r="B38" s="166" t="s">
        <v>160</v>
      </c>
      <c r="C38" s="166" t="s">
        <v>95</v>
      </c>
      <c r="D38" s="166">
        <v>3566395</v>
      </c>
      <c r="E38" s="166">
        <v>95660671</v>
      </c>
      <c r="F38" s="166">
        <v>2100</v>
      </c>
      <c r="G38" s="166">
        <v>530</v>
      </c>
      <c r="H38" s="166" t="s">
        <v>150</v>
      </c>
      <c r="I38" s="195">
        <v>38388</v>
      </c>
      <c r="J38" s="166">
        <v>9</v>
      </c>
      <c r="L38" s="97" t="s">
        <v>46</v>
      </c>
      <c r="M38" s="97" t="s">
        <v>46</v>
      </c>
      <c r="N38" s="102"/>
      <c r="O38" s="102"/>
      <c r="P38" s="97" t="s">
        <v>46</v>
      </c>
      <c r="Q38" s="97" t="s">
        <v>46</v>
      </c>
      <c r="R38" s="97" t="s">
        <v>46</v>
      </c>
      <c r="T38" s="149" t="s">
        <v>402</v>
      </c>
      <c r="V38" s="199" t="s">
        <v>45</v>
      </c>
      <c r="W38" s="202" t="s">
        <v>45</v>
      </c>
      <c r="X38" s="202" t="s">
        <v>45</v>
      </c>
      <c r="Y38" s="199" t="s">
        <v>45</v>
      </c>
      <c r="Z38" s="199" t="s">
        <v>45</v>
      </c>
      <c r="AA38" s="200"/>
      <c r="AB38" s="200"/>
    </row>
    <row r="39" spans="1:28" ht="15" customHeight="1" x14ac:dyDescent="0.2">
      <c r="A39" s="166" t="s">
        <v>141</v>
      </c>
      <c r="B39" s="166" t="s">
        <v>142</v>
      </c>
      <c r="C39" s="166" t="s">
        <v>95</v>
      </c>
      <c r="D39" s="166">
        <v>3577792</v>
      </c>
      <c r="E39" s="166">
        <v>95751247</v>
      </c>
      <c r="F39" s="166">
        <v>2100</v>
      </c>
      <c r="G39" s="166">
        <v>530</v>
      </c>
      <c r="H39" s="166" t="s">
        <v>116</v>
      </c>
      <c r="I39" s="195">
        <v>38458</v>
      </c>
      <c r="J39" s="166">
        <v>12</v>
      </c>
      <c r="L39" s="97" t="s">
        <v>46</v>
      </c>
      <c r="M39" s="102"/>
      <c r="N39" s="102"/>
      <c r="O39" s="97" t="s">
        <v>46</v>
      </c>
      <c r="P39" s="97" t="s">
        <v>46</v>
      </c>
      <c r="Q39" s="97" t="s">
        <v>46</v>
      </c>
      <c r="R39" s="97" t="s">
        <v>46</v>
      </c>
      <c r="T39" s="149" t="s">
        <v>402</v>
      </c>
      <c r="V39" s="199" t="s">
        <v>45</v>
      </c>
      <c r="W39" s="200"/>
      <c r="X39" s="200"/>
      <c r="Y39" s="199" t="s">
        <v>45</v>
      </c>
      <c r="Z39" s="199" t="s">
        <v>45</v>
      </c>
      <c r="AA39" s="199" t="s">
        <v>45</v>
      </c>
      <c r="AB39" s="199" t="s">
        <v>45</v>
      </c>
    </row>
    <row r="40" spans="1:28" ht="15" customHeight="1" x14ac:dyDescent="0.2">
      <c r="A40" s="166" t="s">
        <v>93</v>
      </c>
      <c r="B40" s="166" t="s">
        <v>169</v>
      </c>
      <c r="C40" s="166"/>
      <c r="D40" s="166">
        <v>3260861</v>
      </c>
      <c r="E40" s="166">
        <v>70510020</v>
      </c>
      <c r="F40" s="166">
        <v>2100</v>
      </c>
      <c r="G40" s="166">
        <v>530</v>
      </c>
      <c r="H40" s="166" t="s">
        <v>159</v>
      </c>
      <c r="I40" s="195">
        <v>38486</v>
      </c>
      <c r="J40" s="166">
        <v>1</v>
      </c>
      <c r="L40" s="97" t="s">
        <v>46</v>
      </c>
      <c r="M40" s="97" t="s">
        <v>46</v>
      </c>
      <c r="N40" s="97" t="s">
        <v>46</v>
      </c>
      <c r="O40" s="102"/>
      <c r="P40" s="102"/>
      <c r="Q40" s="97" t="s">
        <v>46</v>
      </c>
      <c r="R40" s="97" t="s">
        <v>46</v>
      </c>
      <c r="T40" s="149" t="s">
        <v>402</v>
      </c>
      <c r="V40" s="199" t="s">
        <v>45</v>
      </c>
      <c r="W40" s="200"/>
      <c r="X40" s="200"/>
      <c r="Y40" s="199" t="s">
        <v>45</v>
      </c>
      <c r="Z40" s="199" t="s">
        <v>45</v>
      </c>
      <c r="AA40" s="199" t="s">
        <v>45</v>
      </c>
      <c r="AB40" s="199" t="s">
        <v>45</v>
      </c>
    </row>
    <row r="41" spans="1:28" ht="15" customHeight="1" x14ac:dyDescent="0.2">
      <c r="A41" s="166" t="s">
        <v>187</v>
      </c>
      <c r="B41" s="166" t="s">
        <v>188</v>
      </c>
      <c r="C41" s="166"/>
      <c r="D41" s="166">
        <v>2997388</v>
      </c>
      <c r="E41" s="166">
        <v>70510102</v>
      </c>
      <c r="F41" s="166">
        <v>2100</v>
      </c>
      <c r="G41" s="166">
        <v>530</v>
      </c>
      <c r="H41" s="166" t="s">
        <v>113</v>
      </c>
      <c r="I41" s="195">
        <v>38500</v>
      </c>
      <c r="J41" s="166">
        <v>7</v>
      </c>
      <c r="L41" s="97" t="s">
        <v>46</v>
      </c>
      <c r="M41" s="97" t="s">
        <v>46</v>
      </c>
      <c r="N41" s="97" t="s">
        <v>46</v>
      </c>
      <c r="O41" s="97" t="s">
        <v>46</v>
      </c>
      <c r="P41" s="97" t="s">
        <v>46</v>
      </c>
      <c r="Q41" s="102"/>
      <c r="R41" s="102"/>
      <c r="T41" s="149" t="s">
        <v>402</v>
      </c>
      <c r="V41" s="199" t="s">
        <v>45</v>
      </c>
      <c r="W41" s="202" t="s">
        <v>45</v>
      </c>
      <c r="X41" s="202" t="s">
        <v>45</v>
      </c>
      <c r="Y41" s="199" t="s">
        <v>45</v>
      </c>
      <c r="Z41" s="199" t="s">
        <v>44</v>
      </c>
      <c r="AA41" s="200"/>
      <c r="AB41" s="200"/>
    </row>
    <row r="42" spans="1:28" ht="15" customHeight="1" x14ac:dyDescent="0.2">
      <c r="A42" s="166" t="s">
        <v>174</v>
      </c>
      <c r="B42" s="166" t="s">
        <v>175</v>
      </c>
      <c r="C42" s="166" t="s">
        <v>101</v>
      </c>
      <c r="D42" s="166">
        <v>3375565</v>
      </c>
      <c r="E42" s="166">
        <v>70510019</v>
      </c>
      <c r="F42" s="166">
        <v>2100</v>
      </c>
      <c r="G42" s="166">
        <v>530</v>
      </c>
      <c r="H42" s="166" t="s">
        <v>159</v>
      </c>
      <c r="I42" s="195">
        <v>38570</v>
      </c>
      <c r="J42" s="166">
        <v>3</v>
      </c>
      <c r="L42" s="97" t="s">
        <v>46</v>
      </c>
      <c r="M42" s="97" t="s">
        <v>46</v>
      </c>
      <c r="N42" s="97" t="s">
        <v>46</v>
      </c>
      <c r="O42" s="102"/>
      <c r="P42" s="102"/>
      <c r="Q42" s="97" t="s">
        <v>46</v>
      </c>
      <c r="R42" s="97" t="s">
        <v>46</v>
      </c>
      <c r="T42" s="149" t="s">
        <v>146</v>
      </c>
      <c r="V42" s="222" t="s">
        <v>820</v>
      </c>
      <c r="W42" s="223"/>
      <c r="X42" s="223"/>
      <c r="Y42" s="223"/>
      <c r="Z42" s="223"/>
      <c r="AA42" s="223"/>
      <c r="AB42" s="224"/>
    </row>
    <row r="43" spans="1:28" ht="15" customHeight="1" x14ac:dyDescent="0.2">
      <c r="A43" s="166" t="s">
        <v>123</v>
      </c>
      <c r="B43" s="166" t="s">
        <v>124</v>
      </c>
      <c r="C43" s="166" t="s">
        <v>125</v>
      </c>
      <c r="D43" s="166">
        <v>3168500</v>
      </c>
      <c r="E43" s="166">
        <v>70076323</v>
      </c>
      <c r="F43" s="166">
        <v>2100</v>
      </c>
      <c r="G43" s="166">
        <v>530</v>
      </c>
      <c r="H43" s="166" t="s">
        <v>116</v>
      </c>
      <c r="I43" s="195">
        <v>40614</v>
      </c>
      <c r="J43" s="166">
        <v>6</v>
      </c>
      <c r="L43" s="97" t="s">
        <v>46</v>
      </c>
      <c r="M43" s="102"/>
      <c r="N43" s="102"/>
      <c r="O43" s="97" t="s">
        <v>46</v>
      </c>
      <c r="P43" s="97" t="s">
        <v>46</v>
      </c>
      <c r="Q43" s="97" t="s">
        <v>46</v>
      </c>
      <c r="R43" s="97" t="s">
        <v>46</v>
      </c>
      <c r="T43" s="149" t="s">
        <v>146</v>
      </c>
      <c r="V43" s="222" t="s">
        <v>820</v>
      </c>
      <c r="W43" s="223"/>
      <c r="X43" s="223"/>
      <c r="Y43" s="223"/>
      <c r="Z43" s="223"/>
      <c r="AA43" s="223"/>
      <c r="AB43" s="224"/>
    </row>
    <row r="44" spans="1:28" ht="15" customHeight="1" x14ac:dyDescent="0.2">
      <c r="A44" s="166" t="s">
        <v>399</v>
      </c>
      <c r="B44" s="166" t="s">
        <v>400</v>
      </c>
      <c r="C44" s="166" t="s">
        <v>157</v>
      </c>
      <c r="D44" s="166">
        <v>4041464</v>
      </c>
      <c r="E44" s="166">
        <v>95815623</v>
      </c>
      <c r="F44" s="166">
        <v>2100</v>
      </c>
      <c r="G44" s="166">
        <v>530</v>
      </c>
      <c r="H44" s="166" t="s">
        <v>162</v>
      </c>
      <c r="I44" s="195">
        <v>41832</v>
      </c>
      <c r="J44" s="166">
        <v>2</v>
      </c>
      <c r="L44" s="97" t="s">
        <v>46</v>
      </c>
      <c r="M44" s="97" t="s">
        <v>46</v>
      </c>
      <c r="N44" s="97" t="s">
        <v>46</v>
      </c>
      <c r="O44" s="97" t="s">
        <v>46</v>
      </c>
      <c r="P44" s="102"/>
      <c r="Q44" s="102"/>
      <c r="R44" s="97" t="s">
        <v>46</v>
      </c>
      <c r="T44" s="149" t="s">
        <v>146</v>
      </c>
      <c r="V44" s="222" t="s">
        <v>820</v>
      </c>
      <c r="W44" s="223"/>
      <c r="X44" s="223"/>
      <c r="Y44" s="223"/>
      <c r="Z44" s="223"/>
      <c r="AA44" s="223"/>
      <c r="AB44" s="224"/>
    </row>
    <row r="45" spans="1:28" ht="15" customHeight="1" x14ac:dyDescent="0.2">
      <c r="A45" s="166" t="s">
        <v>191</v>
      </c>
      <c r="B45" s="166" t="s">
        <v>192</v>
      </c>
      <c r="C45" s="166" t="s">
        <v>89</v>
      </c>
      <c r="D45" s="166">
        <v>3637371</v>
      </c>
      <c r="E45" s="166">
        <v>70510101</v>
      </c>
      <c r="F45" s="166">
        <v>2100</v>
      </c>
      <c r="G45" s="166">
        <v>530</v>
      </c>
      <c r="H45" s="166" t="s">
        <v>113</v>
      </c>
      <c r="I45" s="195">
        <v>41832</v>
      </c>
      <c r="J45" s="166">
        <v>3</v>
      </c>
      <c r="L45" s="97" t="s">
        <v>46</v>
      </c>
      <c r="M45" s="97" t="s">
        <v>46</v>
      </c>
      <c r="N45" s="97" t="s">
        <v>46</v>
      </c>
      <c r="O45" s="97" t="s">
        <v>46</v>
      </c>
      <c r="P45" s="97" t="s">
        <v>46</v>
      </c>
      <c r="Q45" s="102"/>
      <c r="R45" s="102"/>
      <c r="T45" s="149" t="s">
        <v>146</v>
      </c>
      <c r="V45" s="222" t="s">
        <v>820</v>
      </c>
      <c r="W45" s="223"/>
      <c r="X45" s="223"/>
      <c r="Y45" s="223"/>
      <c r="Z45" s="223"/>
      <c r="AA45" s="223"/>
      <c r="AB45" s="224"/>
    </row>
    <row r="46" spans="1:28" ht="15" customHeight="1" x14ac:dyDescent="0.2">
      <c r="A46" s="166" t="s">
        <v>193</v>
      </c>
      <c r="B46" s="166" t="s">
        <v>194</v>
      </c>
      <c r="C46" s="166" t="s">
        <v>104</v>
      </c>
      <c r="D46" s="166">
        <v>4155409</v>
      </c>
      <c r="E46" s="166">
        <v>95553672</v>
      </c>
      <c r="F46" s="166">
        <v>2100</v>
      </c>
      <c r="G46" s="166">
        <v>530</v>
      </c>
      <c r="H46" s="166" t="s">
        <v>113</v>
      </c>
      <c r="I46" s="195">
        <v>41832</v>
      </c>
      <c r="J46" s="166">
        <v>16</v>
      </c>
      <c r="L46" s="97" t="s">
        <v>46</v>
      </c>
      <c r="M46" s="97" t="s">
        <v>46</v>
      </c>
      <c r="N46" s="97" t="s">
        <v>46</v>
      </c>
      <c r="O46" s="97" t="s">
        <v>46</v>
      </c>
      <c r="P46" s="97" t="s">
        <v>46</v>
      </c>
      <c r="Q46" s="102"/>
      <c r="R46" s="102"/>
      <c r="T46" s="149" t="s">
        <v>146</v>
      </c>
      <c r="V46" s="222" t="s">
        <v>820</v>
      </c>
      <c r="W46" s="223"/>
      <c r="X46" s="223"/>
      <c r="Y46" s="223"/>
      <c r="Z46" s="223"/>
      <c r="AA46" s="223"/>
      <c r="AB46" s="224"/>
    </row>
    <row r="47" spans="1:28" ht="15" customHeight="1" x14ac:dyDescent="0.2">
      <c r="A47" s="166" t="s">
        <v>195</v>
      </c>
      <c r="B47" s="166" t="s">
        <v>196</v>
      </c>
      <c r="C47" s="166" t="s">
        <v>149</v>
      </c>
      <c r="D47" s="166">
        <v>4159469</v>
      </c>
      <c r="E47" s="166">
        <v>95731060</v>
      </c>
      <c r="F47" s="166">
        <v>2100</v>
      </c>
      <c r="G47" s="166">
        <v>530</v>
      </c>
      <c r="H47" s="166" t="s">
        <v>116</v>
      </c>
      <c r="I47" s="195">
        <v>41832</v>
      </c>
      <c r="J47" s="166">
        <v>22</v>
      </c>
      <c r="L47" s="97" t="s">
        <v>46</v>
      </c>
      <c r="M47" s="102"/>
      <c r="N47" s="102"/>
      <c r="O47" s="97" t="s">
        <v>46</v>
      </c>
      <c r="P47" s="97" t="s">
        <v>46</v>
      </c>
      <c r="Q47" s="97" t="s">
        <v>46</v>
      </c>
      <c r="R47" s="97" t="s">
        <v>46</v>
      </c>
      <c r="T47" s="149" t="s">
        <v>146</v>
      </c>
      <c r="V47" s="222" t="s">
        <v>820</v>
      </c>
      <c r="W47" s="223"/>
      <c r="X47" s="223"/>
      <c r="Y47" s="223"/>
      <c r="Z47" s="223"/>
      <c r="AA47" s="223"/>
      <c r="AB47" s="224"/>
    </row>
    <row r="48" spans="1:28" ht="15" customHeight="1" x14ac:dyDescent="0.2">
      <c r="A48" s="166" t="s">
        <v>180</v>
      </c>
      <c r="B48" s="166" t="s">
        <v>181</v>
      </c>
      <c r="C48" s="166"/>
      <c r="D48" s="166">
        <v>3607190</v>
      </c>
      <c r="E48" s="166">
        <v>95741940</v>
      </c>
      <c r="F48" s="166">
        <v>2100</v>
      </c>
      <c r="G48" s="166">
        <v>530</v>
      </c>
      <c r="H48" s="166" t="s">
        <v>159</v>
      </c>
      <c r="I48" s="195">
        <v>41860</v>
      </c>
      <c r="J48" s="166">
        <v>2</v>
      </c>
      <c r="L48" s="97" t="s">
        <v>46</v>
      </c>
      <c r="M48" s="97" t="s">
        <v>46</v>
      </c>
      <c r="N48" s="97" t="s">
        <v>46</v>
      </c>
      <c r="O48" s="102"/>
      <c r="P48" s="102"/>
      <c r="Q48" s="97" t="s">
        <v>46</v>
      </c>
      <c r="R48" s="97" t="s">
        <v>46</v>
      </c>
      <c r="T48" s="149" t="s">
        <v>146</v>
      </c>
      <c r="V48" s="222" t="s">
        <v>820</v>
      </c>
      <c r="W48" s="223"/>
      <c r="X48" s="223"/>
      <c r="Y48" s="223"/>
      <c r="Z48" s="223"/>
      <c r="AA48" s="223"/>
      <c r="AB48" s="224"/>
    </row>
    <row r="49" spans="1:28" ht="15" customHeight="1" x14ac:dyDescent="0.2">
      <c r="A49" s="166" t="s">
        <v>172</v>
      </c>
      <c r="B49" s="166" t="s">
        <v>173</v>
      </c>
      <c r="C49" s="166" t="s">
        <v>125</v>
      </c>
      <c r="D49" s="166">
        <v>3362802</v>
      </c>
      <c r="E49" s="166">
        <v>95481790</v>
      </c>
      <c r="F49" s="166">
        <v>2100</v>
      </c>
      <c r="G49" s="166">
        <v>530</v>
      </c>
      <c r="H49" s="166" t="s">
        <v>159</v>
      </c>
      <c r="I49" s="195">
        <v>41888</v>
      </c>
      <c r="J49" s="166">
        <v>4</v>
      </c>
      <c r="L49" s="97" t="s">
        <v>46</v>
      </c>
      <c r="M49" s="97" t="s">
        <v>46</v>
      </c>
      <c r="N49" s="97" t="s">
        <v>46</v>
      </c>
      <c r="O49" s="102"/>
      <c r="P49" s="102"/>
      <c r="Q49" s="97" t="s">
        <v>46</v>
      </c>
      <c r="R49" s="97" t="s">
        <v>46</v>
      </c>
      <c r="T49" s="149" t="s">
        <v>146</v>
      </c>
      <c r="V49" s="222" t="s">
        <v>820</v>
      </c>
      <c r="W49" s="223"/>
      <c r="X49" s="223"/>
      <c r="Y49" s="223"/>
      <c r="Z49" s="223"/>
      <c r="AA49" s="223"/>
      <c r="AB49" s="224"/>
    </row>
    <row r="50" spans="1:28" ht="15" customHeight="1" x14ac:dyDescent="0.2">
      <c r="A50" s="166" t="s">
        <v>182</v>
      </c>
      <c r="B50" s="166" t="s">
        <v>183</v>
      </c>
      <c r="C50" s="166" t="s">
        <v>89</v>
      </c>
      <c r="D50" s="166">
        <v>4170605</v>
      </c>
      <c r="E50" s="166">
        <v>70510014</v>
      </c>
      <c r="F50" s="166">
        <v>2100</v>
      </c>
      <c r="G50" s="166">
        <v>530</v>
      </c>
      <c r="H50" s="166" t="s">
        <v>162</v>
      </c>
      <c r="I50" s="195">
        <v>41888</v>
      </c>
      <c r="J50" s="166">
        <v>6</v>
      </c>
      <c r="L50" s="97" t="s">
        <v>46</v>
      </c>
      <c r="M50" s="97" t="s">
        <v>46</v>
      </c>
      <c r="N50" s="97" t="s">
        <v>46</v>
      </c>
      <c r="O50" s="97" t="s">
        <v>46</v>
      </c>
      <c r="P50" s="102"/>
      <c r="Q50" s="102"/>
      <c r="R50" s="97" t="s">
        <v>46</v>
      </c>
      <c r="T50" s="149" t="s">
        <v>146</v>
      </c>
      <c r="V50" s="222" t="s">
        <v>820</v>
      </c>
      <c r="W50" s="223"/>
      <c r="X50" s="223"/>
      <c r="Y50" s="223"/>
      <c r="Z50" s="223"/>
      <c r="AA50" s="223"/>
      <c r="AB50" s="224"/>
    </row>
    <row r="51" spans="1:28" ht="15" customHeight="1" x14ac:dyDescent="0.2">
      <c r="A51" s="166" t="s">
        <v>111</v>
      </c>
      <c r="B51" s="166" t="s">
        <v>112</v>
      </c>
      <c r="C51" s="166" t="s">
        <v>104</v>
      </c>
      <c r="D51" s="166">
        <v>4159094</v>
      </c>
      <c r="E51" s="166">
        <v>95577171</v>
      </c>
      <c r="F51" s="166">
        <v>2100</v>
      </c>
      <c r="G51" s="166">
        <v>530</v>
      </c>
      <c r="H51" s="166" t="s">
        <v>113</v>
      </c>
      <c r="I51" s="195">
        <v>41888</v>
      </c>
      <c r="J51" s="166">
        <v>7</v>
      </c>
      <c r="L51" s="97" t="s">
        <v>46</v>
      </c>
      <c r="M51" s="97" t="s">
        <v>46</v>
      </c>
      <c r="N51" s="97" t="s">
        <v>46</v>
      </c>
      <c r="O51" s="97" t="s">
        <v>46</v>
      </c>
      <c r="P51" s="97" t="s">
        <v>46</v>
      </c>
      <c r="Q51" s="102"/>
      <c r="R51" s="102"/>
      <c r="T51" s="149" t="s">
        <v>146</v>
      </c>
      <c r="V51" s="222" t="s">
        <v>820</v>
      </c>
      <c r="W51" s="223"/>
      <c r="X51" s="223"/>
      <c r="Y51" s="223"/>
      <c r="Z51" s="223"/>
      <c r="AA51" s="223"/>
      <c r="AB51" s="224"/>
    </row>
    <row r="52" spans="1:28" ht="15" customHeight="1" x14ac:dyDescent="0.2">
      <c r="A52" s="166" t="s">
        <v>139</v>
      </c>
      <c r="B52" s="166" t="s">
        <v>143</v>
      </c>
      <c r="C52" s="166" t="s">
        <v>119</v>
      </c>
      <c r="D52" s="166">
        <v>4172081</v>
      </c>
      <c r="E52" s="166">
        <v>70076425</v>
      </c>
      <c r="F52" s="166">
        <v>2100</v>
      </c>
      <c r="G52" s="166">
        <v>530</v>
      </c>
      <c r="H52" s="166" t="s">
        <v>116</v>
      </c>
      <c r="I52" s="195">
        <v>41888</v>
      </c>
      <c r="J52" s="166">
        <v>9</v>
      </c>
      <c r="L52" s="97" t="s">
        <v>46</v>
      </c>
      <c r="M52" s="102"/>
      <c r="N52" s="102"/>
      <c r="O52" s="97" t="s">
        <v>46</v>
      </c>
      <c r="P52" s="97" t="s">
        <v>46</v>
      </c>
      <c r="Q52" s="97" t="s">
        <v>46</v>
      </c>
      <c r="R52" s="97" t="s">
        <v>46</v>
      </c>
      <c r="T52" s="149" t="s">
        <v>146</v>
      </c>
      <c r="V52" s="222" t="s">
        <v>820</v>
      </c>
      <c r="W52" s="223"/>
      <c r="X52" s="223"/>
      <c r="Y52" s="223"/>
      <c r="Z52" s="223"/>
      <c r="AA52" s="223"/>
      <c r="AB52" s="224"/>
    </row>
    <row r="53" spans="1:28" ht="15" customHeight="1" x14ac:dyDescent="0.2">
      <c r="A53" s="166" t="s">
        <v>197</v>
      </c>
      <c r="B53" s="166" t="s">
        <v>148</v>
      </c>
      <c r="C53" s="166" t="s">
        <v>128</v>
      </c>
      <c r="D53" s="166">
        <v>4181334</v>
      </c>
      <c r="E53" s="166">
        <v>95780069</v>
      </c>
      <c r="F53" s="166">
        <v>2100</v>
      </c>
      <c r="G53" s="166">
        <v>530</v>
      </c>
      <c r="H53" s="166" t="s">
        <v>113</v>
      </c>
      <c r="I53" s="195">
        <v>41888</v>
      </c>
      <c r="J53" s="166">
        <v>14</v>
      </c>
      <c r="L53" s="97" t="s">
        <v>46</v>
      </c>
      <c r="M53" s="97" t="s">
        <v>46</v>
      </c>
      <c r="N53" s="97" t="s">
        <v>46</v>
      </c>
      <c r="O53" s="97" t="s">
        <v>46</v>
      </c>
      <c r="P53" s="97" t="s">
        <v>46</v>
      </c>
      <c r="Q53" s="102"/>
      <c r="R53" s="102"/>
      <c r="T53" s="149" t="s">
        <v>146</v>
      </c>
      <c r="V53" s="222" t="s">
        <v>820</v>
      </c>
      <c r="W53" s="223"/>
      <c r="X53" s="223"/>
      <c r="Y53" s="223"/>
      <c r="Z53" s="223"/>
      <c r="AA53" s="223"/>
      <c r="AB53" s="224"/>
    </row>
    <row r="54" spans="1:28" ht="15" customHeight="1" x14ac:dyDescent="0.2">
      <c r="A54" s="166" t="s">
        <v>208</v>
      </c>
      <c r="B54" s="166" t="s">
        <v>209</v>
      </c>
      <c r="C54" s="166" t="s">
        <v>210</v>
      </c>
      <c r="D54" s="166">
        <v>4182576</v>
      </c>
      <c r="E54" s="166">
        <v>95510648</v>
      </c>
      <c r="F54" s="166">
        <v>2100</v>
      </c>
      <c r="G54" s="166">
        <v>530</v>
      </c>
      <c r="H54" s="166" t="s">
        <v>203</v>
      </c>
      <c r="I54" s="195">
        <v>41888</v>
      </c>
      <c r="J54" s="166">
        <v>15</v>
      </c>
      <c r="L54" s="102"/>
      <c r="M54" s="97" t="s">
        <v>46</v>
      </c>
      <c r="N54" s="97" t="s">
        <v>46</v>
      </c>
      <c r="O54" s="97" t="s">
        <v>46</v>
      </c>
      <c r="P54" s="97" t="s">
        <v>46</v>
      </c>
      <c r="Q54" s="97" t="s">
        <v>46</v>
      </c>
      <c r="R54" s="102"/>
      <c r="T54" s="149" t="s">
        <v>146</v>
      </c>
      <c r="V54" s="222" t="s">
        <v>820</v>
      </c>
      <c r="W54" s="223"/>
      <c r="X54" s="223"/>
      <c r="Y54" s="223"/>
      <c r="Z54" s="223"/>
      <c r="AA54" s="223"/>
      <c r="AB54" s="224"/>
    </row>
    <row r="55" spans="1:28" ht="15" customHeight="1" x14ac:dyDescent="0.2">
      <c r="A55" s="166" t="s">
        <v>184</v>
      </c>
      <c r="B55" s="166" t="s">
        <v>185</v>
      </c>
      <c r="C55" s="166" t="s">
        <v>186</v>
      </c>
      <c r="D55" s="166">
        <v>4187106</v>
      </c>
      <c r="E55" s="166">
        <v>95833501</v>
      </c>
      <c r="F55" s="166">
        <v>2100</v>
      </c>
      <c r="G55" s="166">
        <v>530</v>
      </c>
      <c r="H55" s="166" t="s">
        <v>162</v>
      </c>
      <c r="I55" s="195">
        <v>41888</v>
      </c>
      <c r="J55" s="166">
        <v>16</v>
      </c>
      <c r="L55" s="97" t="s">
        <v>46</v>
      </c>
      <c r="M55" s="97" t="s">
        <v>46</v>
      </c>
      <c r="N55" s="97" t="s">
        <v>46</v>
      </c>
      <c r="O55" s="97" t="s">
        <v>46</v>
      </c>
      <c r="P55" s="102"/>
      <c r="Q55" s="102"/>
      <c r="R55" s="97" t="s">
        <v>46</v>
      </c>
      <c r="T55" s="149" t="s">
        <v>146</v>
      </c>
      <c r="V55" s="222" t="s">
        <v>820</v>
      </c>
      <c r="W55" s="223"/>
      <c r="X55" s="223"/>
      <c r="Y55" s="223"/>
      <c r="Z55" s="223"/>
      <c r="AA55" s="223"/>
      <c r="AB55" s="224"/>
    </row>
    <row r="56" spans="1:28" ht="15" customHeight="1" x14ac:dyDescent="0.2">
      <c r="A56" s="166" t="s">
        <v>144</v>
      </c>
      <c r="B56" s="166" t="s">
        <v>145</v>
      </c>
      <c r="C56" s="166" t="s">
        <v>146</v>
      </c>
      <c r="D56" s="166">
        <v>4226403</v>
      </c>
      <c r="E56" s="166">
        <v>95566945</v>
      </c>
      <c r="F56" s="166">
        <v>2100</v>
      </c>
      <c r="G56" s="166">
        <v>530</v>
      </c>
      <c r="H56" s="166" t="s">
        <v>113</v>
      </c>
      <c r="I56" s="195">
        <v>41944</v>
      </c>
      <c r="J56" s="166">
        <v>4</v>
      </c>
      <c r="L56" s="97" t="s">
        <v>46</v>
      </c>
      <c r="M56" s="97" t="s">
        <v>46</v>
      </c>
      <c r="N56" s="97" t="s">
        <v>46</v>
      </c>
      <c r="O56" s="97" t="s">
        <v>46</v>
      </c>
      <c r="P56" s="97" t="s">
        <v>46</v>
      </c>
      <c r="Q56" s="102"/>
      <c r="R56" s="102"/>
      <c r="T56" s="149" t="s">
        <v>146</v>
      </c>
      <c r="V56" s="222" t="s">
        <v>820</v>
      </c>
      <c r="W56" s="223"/>
      <c r="X56" s="223"/>
      <c r="Y56" s="223"/>
      <c r="Z56" s="223"/>
      <c r="AA56" s="223"/>
      <c r="AB56" s="224"/>
    </row>
    <row r="57" spans="1:28" ht="15" customHeight="1" x14ac:dyDescent="0.2">
      <c r="A57" s="166" t="s">
        <v>161</v>
      </c>
      <c r="B57" s="166" t="s">
        <v>148</v>
      </c>
      <c r="C57" s="166" t="s">
        <v>138</v>
      </c>
      <c r="D57" s="166">
        <v>4230197</v>
      </c>
      <c r="E57" s="166">
        <v>95605475</v>
      </c>
      <c r="F57" s="166">
        <v>2100</v>
      </c>
      <c r="G57" s="166">
        <v>530</v>
      </c>
      <c r="H57" s="166" t="s">
        <v>162</v>
      </c>
      <c r="I57" s="195">
        <v>41944</v>
      </c>
      <c r="J57" s="166">
        <v>6</v>
      </c>
      <c r="L57" s="97" t="s">
        <v>46</v>
      </c>
      <c r="M57" s="97" t="s">
        <v>46</v>
      </c>
      <c r="N57" s="97" t="s">
        <v>46</v>
      </c>
      <c r="O57" s="97" t="s">
        <v>46</v>
      </c>
      <c r="P57" s="102"/>
      <c r="Q57" s="102"/>
      <c r="R57" s="97" t="s">
        <v>46</v>
      </c>
      <c r="T57" s="149" t="s">
        <v>146</v>
      </c>
      <c r="V57" s="222" t="s">
        <v>820</v>
      </c>
      <c r="W57" s="223"/>
      <c r="X57" s="223"/>
      <c r="Y57" s="223"/>
      <c r="Z57" s="223"/>
      <c r="AA57" s="223"/>
      <c r="AB57" s="224"/>
    </row>
    <row r="58" spans="1:28" ht="15" customHeight="1" x14ac:dyDescent="0.2">
      <c r="A58" s="166" t="s">
        <v>200</v>
      </c>
      <c r="B58" s="166" t="s">
        <v>201</v>
      </c>
      <c r="C58" s="166" t="s">
        <v>186</v>
      </c>
      <c r="D58" s="166">
        <v>4251821</v>
      </c>
      <c r="E58" s="166">
        <v>95636015</v>
      </c>
      <c r="F58" s="166">
        <v>2100</v>
      </c>
      <c r="G58" s="166">
        <v>530</v>
      </c>
      <c r="H58" s="166" t="s">
        <v>162</v>
      </c>
      <c r="I58" s="195">
        <v>41944</v>
      </c>
      <c r="J58" s="166">
        <v>8</v>
      </c>
      <c r="L58" s="97" t="s">
        <v>46</v>
      </c>
      <c r="M58" s="97" t="s">
        <v>46</v>
      </c>
      <c r="N58" s="97" t="s">
        <v>46</v>
      </c>
      <c r="O58" s="97" t="s">
        <v>46</v>
      </c>
      <c r="P58" s="102"/>
      <c r="Q58" s="102"/>
      <c r="R58" s="97" t="s">
        <v>46</v>
      </c>
      <c r="T58" s="149" t="s">
        <v>146</v>
      </c>
      <c r="V58" s="222" t="s">
        <v>820</v>
      </c>
      <c r="W58" s="223"/>
      <c r="X58" s="223"/>
      <c r="Y58" s="223"/>
      <c r="Z58" s="223"/>
      <c r="AA58" s="223"/>
      <c r="AB58" s="224"/>
    </row>
    <row r="59" spans="1:28" ht="15" customHeight="1" x14ac:dyDescent="0.2">
      <c r="A59" s="166" t="s">
        <v>198</v>
      </c>
      <c r="B59" s="166" t="s">
        <v>199</v>
      </c>
      <c r="C59" s="166"/>
      <c r="D59" s="166">
        <v>4251657</v>
      </c>
      <c r="E59" s="166">
        <v>95648610</v>
      </c>
      <c r="F59" s="166">
        <v>2100</v>
      </c>
      <c r="G59" s="166">
        <v>530</v>
      </c>
      <c r="H59" s="166" t="s">
        <v>162</v>
      </c>
      <c r="I59" s="195">
        <v>41944</v>
      </c>
      <c r="J59" s="166">
        <v>9</v>
      </c>
      <c r="L59" s="97" t="s">
        <v>46</v>
      </c>
      <c r="M59" s="97" t="s">
        <v>46</v>
      </c>
      <c r="N59" s="97" t="s">
        <v>46</v>
      </c>
      <c r="O59" s="97" t="s">
        <v>46</v>
      </c>
      <c r="P59" s="102"/>
      <c r="Q59" s="102"/>
      <c r="R59" s="97" t="s">
        <v>46</v>
      </c>
      <c r="T59" s="149" t="s">
        <v>146</v>
      </c>
      <c r="V59" s="222" t="s">
        <v>820</v>
      </c>
      <c r="W59" s="223"/>
      <c r="X59" s="223"/>
      <c r="Y59" s="223"/>
      <c r="Z59" s="223"/>
      <c r="AA59" s="223"/>
      <c r="AB59" s="224"/>
    </row>
    <row r="60" spans="1:28" ht="15" customHeight="1" x14ac:dyDescent="0.2">
      <c r="A60" s="166" t="s">
        <v>819</v>
      </c>
      <c r="B60" s="166"/>
      <c r="C60" s="166"/>
      <c r="D60" s="166"/>
      <c r="E60" s="166">
        <v>95518032</v>
      </c>
      <c r="F60" s="166">
        <v>2100</v>
      </c>
      <c r="G60" s="166">
        <v>530</v>
      </c>
      <c r="H60" s="166" t="s">
        <v>113</v>
      </c>
      <c r="I60" s="195"/>
      <c r="J60" s="166"/>
      <c r="L60" s="97" t="s">
        <v>46</v>
      </c>
      <c r="M60" s="97" t="s">
        <v>46</v>
      </c>
      <c r="N60" s="97" t="s">
        <v>46</v>
      </c>
      <c r="O60" s="97" t="s">
        <v>46</v>
      </c>
      <c r="P60" s="97" t="s">
        <v>46</v>
      </c>
      <c r="Q60" s="102"/>
      <c r="R60" s="102"/>
      <c r="T60" s="149" t="s">
        <v>146</v>
      </c>
      <c r="V60" s="222" t="s">
        <v>820</v>
      </c>
      <c r="W60" s="223"/>
      <c r="X60" s="223"/>
      <c r="Y60" s="223"/>
      <c r="Z60" s="223"/>
      <c r="AA60" s="223"/>
      <c r="AB60" s="224"/>
    </row>
    <row r="61" spans="1:28" ht="15" customHeight="1" x14ac:dyDescent="0.2">
      <c r="A61" s="166" t="s">
        <v>819</v>
      </c>
      <c r="B61" s="166"/>
      <c r="C61" s="166"/>
      <c r="D61" s="166"/>
      <c r="E61" s="166">
        <v>95577171</v>
      </c>
      <c r="F61" s="166">
        <v>2100</v>
      </c>
      <c r="G61" s="166">
        <v>530</v>
      </c>
      <c r="H61" s="166" t="s">
        <v>113</v>
      </c>
      <c r="I61" s="195"/>
      <c r="J61" s="166"/>
      <c r="L61" s="97" t="s">
        <v>46</v>
      </c>
      <c r="M61" s="97" t="s">
        <v>46</v>
      </c>
      <c r="N61" s="97" t="s">
        <v>46</v>
      </c>
      <c r="O61" s="97" t="s">
        <v>46</v>
      </c>
      <c r="P61" s="97" t="s">
        <v>46</v>
      </c>
      <c r="Q61" s="102"/>
      <c r="R61" s="102"/>
      <c r="T61" s="149" t="s">
        <v>146</v>
      </c>
      <c r="V61" s="222" t="s">
        <v>820</v>
      </c>
      <c r="W61" s="223"/>
      <c r="X61" s="223"/>
      <c r="Y61" s="223"/>
      <c r="Z61" s="223"/>
      <c r="AA61" s="223"/>
      <c r="AB61" s="224"/>
    </row>
    <row r="62" spans="1:28" ht="15" customHeight="1" x14ac:dyDescent="0.2">
      <c r="A62" s="166" t="s">
        <v>819</v>
      </c>
      <c r="B62" s="166"/>
      <c r="C62" s="166"/>
      <c r="D62" s="166"/>
      <c r="E62" s="166">
        <v>95590301</v>
      </c>
      <c r="F62" s="166">
        <v>2100</v>
      </c>
      <c r="G62" s="166">
        <v>530</v>
      </c>
      <c r="H62" s="166" t="s">
        <v>113</v>
      </c>
      <c r="I62" s="195"/>
      <c r="J62" s="166"/>
      <c r="L62" s="97" t="s">
        <v>46</v>
      </c>
      <c r="M62" s="97" t="s">
        <v>46</v>
      </c>
      <c r="N62" s="97" t="s">
        <v>46</v>
      </c>
      <c r="O62" s="97" t="s">
        <v>46</v>
      </c>
      <c r="P62" s="97" t="s">
        <v>46</v>
      </c>
      <c r="Q62" s="102"/>
      <c r="R62" s="102"/>
      <c r="T62" s="149" t="s">
        <v>146</v>
      </c>
      <c r="V62" s="222" t="s">
        <v>820</v>
      </c>
      <c r="W62" s="223"/>
      <c r="X62" s="223"/>
      <c r="Y62" s="223"/>
      <c r="Z62" s="223"/>
      <c r="AA62" s="223"/>
      <c r="AB62" s="224"/>
    </row>
    <row r="63" spans="1:28" ht="15" customHeight="1" x14ac:dyDescent="0.2">
      <c r="A63" s="166" t="s">
        <v>819</v>
      </c>
      <c r="B63" s="166"/>
      <c r="C63" s="166"/>
      <c r="D63" s="166"/>
      <c r="E63" s="166">
        <v>95693155</v>
      </c>
      <c r="F63" s="166">
        <v>2100</v>
      </c>
      <c r="G63" s="166">
        <v>530</v>
      </c>
      <c r="H63" s="166" t="s">
        <v>113</v>
      </c>
      <c r="I63" s="195"/>
      <c r="J63" s="166"/>
      <c r="L63" s="97" t="s">
        <v>46</v>
      </c>
      <c r="M63" s="97" t="s">
        <v>46</v>
      </c>
      <c r="N63" s="97" t="s">
        <v>46</v>
      </c>
      <c r="O63" s="97" t="s">
        <v>46</v>
      </c>
      <c r="P63" s="97" t="s">
        <v>46</v>
      </c>
      <c r="Q63" s="102"/>
      <c r="R63" s="102"/>
      <c r="T63" s="149" t="s">
        <v>146</v>
      </c>
      <c r="V63" s="222" t="s">
        <v>820</v>
      </c>
      <c r="W63" s="223"/>
      <c r="X63" s="223"/>
      <c r="Y63" s="223"/>
      <c r="Z63" s="223"/>
      <c r="AA63" s="223"/>
      <c r="AB63" s="224"/>
    </row>
    <row r="64" spans="1:28" ht="15" customHeight="1" x14ac:dyDescent="0.2">
      <c r="H64" s="169"/>
      <c r="J64" s="169"/>
    </row>
    <row r="65" spans="1:28" ht="15" customHeight="1" x14ac:dyDescent="0.2">
      <c r="A65" s="225"/>
      <c r="B65" s="225"/>
      <c r="C65" s="225"/>
      <c r="D65" s="225"/>
      <c r="E65" s="225"/>
      <c r="F65" s="225"/>
      <c r="G65" s="225"/>
      <c r="I65" s="168"/>
      <c r="L65" s="220" t="s">
        <v>426</v>
      </c>
      <c r="M65" s="220"/>
      <c r="N65" s="220"/>
      <c r="O65" s="220"/>
      <c r="P65" s="220"/>
      <c r="Q65" s="220"/>
      <c r="R65" s="220"/>
      <c r="V65" s="220" t="s">
        <v>426</v>
      </c>
      <c r="W65" s="220"/>
      <c r="X65" s="220"/>
      <c r="Y65" s="220"/>
      <c r="Z65" s="220"/>
      <c r="AA65" s="220"/>
      <c r="AB65" s="220"/>
    </row>
    <row r="66" spans="1:28" ht="15" customHeight="1" x14ac:dyDescent="0.2">
      <c r="A66" s="208" t="s">
        <v>411</v>
      </c>
      <c r="B66" s="208" t="s">
        <v>207</v>
      </c>
      <c r="C66" s="164" t="s">
        <v>125</v>
      </c>
      <c r="D66" s="164" t="s">
        <v>412</v>
      </c>
      <c r="E66" s="164" t="s">
        <v>413</v>
      </c>
      <c r="F66" s="164" t="s">
        <v>46</v>
      </c>
      <c r="G66" s="164" t="s">
        <v>409</v>
      </c>
      <c r="H66" s="169" t="s">
        <v>159</v>
      </c>
      <c r="I66" s="164" t="s">
        <v>414</v>
      </c>
      <c r="J66" s="169">
        <v>2</v>
      </c>
      <c r="L66" s="97" t="s">
        <v>46</v>
      </c>
      <c r="M66" s="97" t="s">
        <v>46</v>
      </c>
      <c r="N66" s="97" t="s">
        <v>46</v>
      </c>
      <c r="O66" s="102"/>
      <c r="P66" s="102"/>
      <c r="Q66" s="97" t="s">
        <v>46</v>
      </c>
      <c r="R66" s="97" t="s">
        <v>46</v>
      </c>
      <c r="T66" s="184" t="s">
        <v>823</v>
      </c>
      <c r="V66" s="97" t="s">
        <v>45</v>
      </c>
      <c r="W66" s="97" t="s">
        <v>45</v>
      </c>
      <c r="X66" s="97" t="s">
        <v>45</v>
      </c>
      <c r="Y66" s="102"/>
      <c r="Z66" s="102"/>
      <c r="AA66" s="97" t="s">
        <v>45</v>
      </c>
      <c r="AB66" s="97" t="s">
        <v>45</v>
      </c>
    </row>
    <row r="67" spans="1:28" ht="15" customHeight="1" x14ac:dyDescent="0.2">
      <c r="A67" s="208" t="s">
        <v>405</v>
      </c>
      <c r="B67" s="208" t="s">
        <v>406</v>
      </c>
      <c r="D67" s="164" t="s">
        <v>407</v>
      </c>
      <c r="E67" s="164" t="s">
        <v>408</v>
      </c>
      <c r="F67" s="164" t="s">
        <v>46</v>
      </c>
      <c r="G67" s="164" t="s">
        <v>409</v>
      </c>
      <c r="H67" s="169" t="s">
        <v>116</v>
      </c>
      <c r="I67" s="164" t="s">
        <v>410</v>
      </c>
      <c r="J67" s="169">
        <v>6</v>
      </c>
      <c r="L67" s="97" t="s">
        <v>46</v>
      </c>
      <c r="M67" s="102"/>
      <c r="N67" s="102"/>
      <c r="O67" s="97" t="s">
        <v>46</v>
      </c>
      <c r="P67" s="97" t="s">
        <v>46</v>
      </c>
      <c r="Q67" s="97" t="s">
        <v>46</v>
      </c>
      <c r="R67" s="97" t="s">
        <v>46</v>
      </c>
      <c r="T67" s="184" t="s">
        <v>823</v>
      </c>
      <c r="V67" s="97" t="s">
        <v>45</v>
      </c>
      <c r="W67" s="102"/>
      <c r="X67" s="102"/>
      <c r="Y67" s="97" t="s">
        <v>45</v>
      </c>
      <c r="Z67" s="97" t="s">
        <v>45</v>
      </c>
      <c r="AA67" s="97" t="s">
        <v>45</v>
      </c>
      <c r="AB67" s="97" t="s">
        <v>45</v>
      </c>
    </row>
    <row r="68" spans="1:28" ht="15" customHeight="1" x14ac:dyDescent="0.2">
      <c r="A68" s="169"/>
      <c r="B68" s="169"/>
      <c r="C68" s="169"/>
      <c r="D68" s="169"/>
      <c r="E68" s="169"/>
      <c r="F68" s="169"/>
      <c r="G68" s="169"/>
      <c r="H68" s="169"/>
      <c r="I68" s="169"/>
      <c r="J68" s="169"/>
    </row>
    <row r="69" spans="1:28" ht="15" customHeight="1" x14ac:dyDescent="0.2">
      <c r="A69" s="225"/>
      <c r="B69" s="225"/>
      <c r="C69" s="225"/>
      <c r="D69" s="225"/>
      <c r="E69" s="225"/>
      <c r="F69" s="225"/>
      <c r="G69" s="225"/>
      <c r="I69" s="168"/>
      <c r="L69" s="220" t="s">
        <v>775</v>
      </c>
      <c r="M69" s="220"/>
      <c r="N69" s="220"/>
      <c r="O69" s="220"/>
      <c r="P69" s="220"/>
      <c r="Q69" s="220"/>
      <c r="R69" s="220"/>
      <c r="V69" s="220" t="s">
        <v>775</v>
      </c>
      <c r="W69" s="220"/>
      <c r="X69" s="220"/>
      <c r="Y69" s="220"/>
      <c r="Z69" s="220"/>
      <c r="AA69" s="220"/>
      <c r="AB69" s="220"/>
    </row>
    <row r="70" spans="1:28" ht="15" customHeight="1" x14ac:dyDescent="0.2">
      <c r="A70" s="208" t="s">
        <v>766</v>
      </c>
      <c r="B70" s="208" t="s">
        <v>271</v>
      </c>
      <c r="C70" s="164" t="s">
        <v>210</v>
      </c>
      <c r="D70" s="164" t="s">
        <v>767</v>
      </c>
      <c r="E70" s="164" t="s">
        <v>768</v>
      </c>
      <c r="F70" s="164" t="s">
        <v>46</v>
      </c>
      <c r="G70" s="164" t="s">
        <v>409</v>
      </c>
      <c r="H70" s="169" t="s">
        <v>150</v>
      </c>
      <c r="I70" s="164" t="s">
        <v>769</v>
      </c>
      <c r="J70" s="169">
        <v>3</v>
      </c>
      <c r="L70" s="97" t="s">
        <v>46</v>
      </c>
      <c r="M70" s="97" t="s">
        <v>46</v>
      </c>
      <c r="N70" s="102"/>
      <c r="O70" s="102"/>
      <c r="P70" s="97" t="s">
        <v>46</v>
      </c>
      <c r="Q70" s="97" t="s">
        <v>46</v>
      </c>
      <c r="R70" s="97" t="s">
        <v>46</v>
      </c>
      <c r="T70" s="184" t="s">
        <v>823</v>
      </c>
      <c r="V70" s="97" t="s">
        <v>45</v>
      </c>
      <c r="W70" s="97" t="s">
        <v>45</v>
      </c>
      <c r="X70" s="102"/>
      <c r="Y70" s="102"/>
      <c r="Z70" s="97" t="s">
        <v>45</v>
      </c>
      <c r="AA70" s="97" t="s">
        <v>45</v>
      </c>
      <c r="AB70" s="97" t="s">
        <v>45</v>
      </c>
    </row>
    <row r="71" spans="1:28" ht="15" customHeight="1" x14ac:dyDescent="0.2">
      <c r="A71" s="208" t="s">
        <v>382</v>
      </c>
      <c r="B71" s="208" t="s">
        <v>112</v>
      </c>
      <c r="C71" s="164" t="s">
        <v>220</v>
      </c>
      <c r="D71" s="164" t="s">
        <v>747</v>
      </c>
      <c r="E71" s="164" t="s">
        <v>748</v>
      </c>
      <c r="F71" s="164" t="s">
        <v>749</v>
      </c>
      <c r="G71" s="164" t="s">
        <v>750</v>
      </c>
      <c r="H71" s="169" t="s">
        <v>162</v>
      </c>
      <c r="I71" s="164" t="s">
        <v>751</v>
      </c>
      <c r="J71" s="169">
        <v>6</v>
      </c>
      <c r="L71" s="97" t="s">
        <v>749</v>
      </c>
      <c r="M71" s="97" t="s">
        <v>749</v>
      </c>
      <c r="N71" s="97" t="s">
        <v>749</v>
      </c>
      <c r="O71" s="97" t="s">
        <v>749</v>
      </c>
      <c r="P71" s="102"/>
      <c r="Q71" s="102"/>
      <c r="R71" s="97" t="s">
        <v>749</v>
      </c>
      <c r="T71" s="149" t="s">
        <v>404</v>
      </c>
      <c r="V71" s="97" t="s">
        <v>749</v>
      </c>
      <c r="W71" s="97" t="s">
        <v>749</v>
      </c>
      <c r="X71" s="97" t="s">
        <v>749</v>
      </c>
      <c r="Y71" s="97" t="s">
        <v>749</v>
      </c>
      <c r="Z71" s="102"/>
      <c r="AA71" s="102"/>
      <c r="AB71" s="97" t="s">
        <v>749</v>
      </c>
    </row>
    <row r="72" spans="1:28" ht="15" customHeight="1" x14ac:dyDescent="0.2">
      <c r="A72" s="208" t="s">
        <v>756</v>
      </c>
      <c r="B72" s="208" t="s">
        <v>757</v>
      </c>
      <c r="C72" s="164" t="s">
        <v>214</v>
      </c>
      <c r="D72" s="164" t="s">
        <v>758</v>
      </c>
      <c r="E72" s="164" t="s">
        <v>759</v>
      </c>
      <c r="F72" s="164" t="s">
        <v>46</v>
      </c>
      <c r="G72" s="164" t="s">
        <v>409</v>
      </c>
      <c r="H72" s="169" t="s">
        <v>116</v>
      </c>
      <c r="I72" s="164" t="s">
        <v>760</v>
      </c>
      <c r="J72" s="169">
        <v>10</v>
      </c>
      <c r="L72" s="97" t="s">
        <v>46</v>
      </c>
      <c r="M72" s="102"/>
      <c r="N72" s="102"/>
      <c r="O72" s="97" t="s">
        <v>46</v>
      </c>
      <c r="P72" s="97" t="s">
        <v>46</v>
      </c>
      <c r="Q72" s="97" t="s">
        <v>46</v>
      </c>
      <c r="R72" s="97" t="s">
        <v>46</v>
      </c>
      <c r="T72" s="184" t="s">
        <v>823</v>
      </c>
      <c r="V72" s="97" t="s">
        <v>45</v>
      </c>
      <c r="W72" s="102"/>
      <c r="X72" s="102"/>
      <c r="Y72" s="97" t="s">
        <v>45</v>
      </c>
      <c r="Z72" s="97" t="s">
        <v>45</v>
      </c>
      <c r="AA72" s="97" t="s">
        <v>45</v>
      </c>
      <c r="AB72" s="97" t="s">
        <v>45</v>
      </c>
    </row>
    <row r="73" spans="1:28" ht="15" customHeight="1" x14ac:dyDescent="0.2">
      <c r="A73" s="208" t="s">
        <v>761</v>
      </c>
      <c r="B73" s="208" t="s">
        <v>762</v>
      </c>
      <c r="C73" s="164" t="s">
        <v>101</v>
      </c>
      <c r="D73" s="164" t="s">
        <v>763</v>
      </c>
      <c r="E73" s="164" t="s">
        <v>764</v>
      </c>
      <c r="F73" s="164" t="s">
        <v>46</v>
      </c>
      <c r="G73" s="164" t="s">
        <v>409</v>
      </c>
      <c r="H73" s="169" t="s">
        <v>116</v>
      </c>
      <c r="I73" s="164" t="s">
        <v>765</v>
      </c>
      <c r="J73" s="169">
        <v>2</v>
      </c>
      <c r="L73" s="97" t="s">
        <v>46</v>
      </c>
      <c r="M73" s="102"/>
      <c r="N73" s="102"/>
      <c r="O73" s="97" t="s">
        <v>46</v>
      </c>
      <c r="P73" s="97" t="s">
        <v>46</v>
      </c>
      <c r="Q73" s="97" t="s">
        <v>46</v>
      </c>
      <c r="R73" s="97" t="s">
        <v>46</v>
      </c>
      <c r="T73" s="149" t="s">
        <v>403</v>
      </c>
      <c r="V73" s="97" t="s">
        <v>45</v>
      </c>
      <c r="W73" s="102"/>
      <c r="X73" s="102"/>
      <c r="Y73" s="97" t="s">
        <v>45</v>
      </c>
      <c r="Z73" s="97" t="s">
        <v>45</v>
      </c>
      <c r="AA73" s="97" t="s">
        <v>45</v>
      </c>
      <c r="AB73" s="97" t="s">
        <v>45</v>
      </c>
    </row>
    <row r="74" spans="1:28" ht="15" customHeight="1" x14ac:dyDescent="0.2">
      <c r="A74" s="208" t="s">
        <v>770</v>
      </c>
      <c r="B74" s="208" t="s">
        <v>771</v>
      </c>
      <c r="D74" s="164" t="s">
        <v>772</v>
      </c>
      <c r="E74" s="164" t="s">
        <v>773</v>
      </c>
      <c r="F74" s="164" t="s">
        <v>46</v>
      </c>
      <c r="G74" s="164" t="s">
        <v>409</v>
      </c>
      <c r="H74" s="169" t="s">
        <v>162</v>
      </c>
      <c r="I74" s="164" t="s">
        <v>774</v>
      </c>
      <c r="J74" s="169">
        <v>1</v>
      </c>
      <c r="L74" s="97" t="s">
        <v>46</v>
      </c>
      <c r="M74" s="97" t="s">
        <v>46</v>
      </c>
      <c r="N74" s="97" t="s">
        <v>46</v>
      </c>
      <c r="O74" s="97" t="s">
        <v>46</v>
      </c>
      <c r="P74" s="102"/>
      <c r="Q74" s="102"/>
      <c r="R74" s="97" t="s">
        <v>46</v>
      </c>
      <c r="T74" s="184" t="s">
        <v>823</v>
      </c>
      <c r="V74" s="97" t="s">
        <v>45</v>
      </c>
      <c r="W74" s="97" t="s">
        <v>45</v>
      </c>
      <c r="X74" s="97" t="s">
        <v>45</v>
      </c>
      <c r="Y74" s="97" t="s">
        <v>45</v>
      </c>
      <c r="Z74" s="102"/>
      <c r="AA74" s="102"/>
      <c r="AB74" s="97" t="s">
        <v>45</v>
      </c>
    </row>
    <row r="75" spans="1:28" ht="15" customHeight="1" x14ac:dyDescent="0.2">
      <c r="A75" s="208" t="s">
        <v>752</v>
      </c>
      <c r="B75" s="208" t="s">
        <v>753</v>
      </c>
      <c r="C75" s="164" t="s">
        <v>264</v>
      </c>
      <c r="D75" s="164" t="s">
        <v>754</v>
      </c>
      <c r="E75" s="164" t="s">
        <v>755</v>
      </c>
      <c r="F75" s="164" t="s">
        <v>46</v>
      </c>
      <c r="G75" s="164" t="s">
        <v>409</v>
      </c>
      <c r="H75" s="169" t="s">
        <v>90</v>
      </c>
      <c r="I75" s="164" t="s">
        <v>525</v>
      </c>
      <c r="J75" s="169">
        <v>15</v>
      </c>
      <c r="L75" s="102"/>
      <c r="M75" s="102"/>
      <c r="N75" s="97" t="s">
        <v>46</v>
      </c>
      <c r="O75" s="97" t="s">
        <v>46</v>
      </c>
      <c r="P75" s="97" t="s">
        <v>46</v>
      </c>
      <c r="Q75" s="97" t="s">
        <v>46</v>
      </c>
      <c r="R75" s="97" t="s">
        <v>46</v>
      </c>
      <c r="T75" s="149" t="s">
        <v>403</v>
      </c>
      <c r="V75" s="102"/>
      <c r="W75" s="102"/>
      <c r="X75" s="97" t="s">
        <v>45</v>
      </c>
      <c r="Y75" s="97" t="s">
        <v>45</v>
      </c>
      <c r="Z75" s="97" t="s">
        <v>45</v>
      </c>
      <c r="AA75" s="97" t="s">
        <v>45</v>
      </c>
      <c r="AB75" s="97" t="s">
        <v>45</v>
      </c>
    </row>
    <row r="76" spans="1:28" ht="15" customHeight="1" x14ac:dyDescent="0.2">
      <c r="A76" s="169"/>
      <c r="B76" s="169"/>
      <c r="C76" s="169"/>
      <c r="D76" s="169"/>
      <c r="E76" s="169"/>
      <c r="F76" s="169"/>
      <c r="G76" s="169"/>
      <c r="H76" s="169"/>
      <c r="I76" s="169"/>
      <c r="J76" s="169"/>
    </row>
    <row r="77" spans="1:28" ht="15" customHeight="1" x14ac:dyDescent="0.2">
      <c r="A77" s="225"/>
      <c r="B77" s="225"/>
      <c r="C77" s="225"/>
      <c r="D77" s="225"/>
      <c r="E77" s="225"/>
      <c r="F77" s="225"/>
      <c r="G77" s="225"/>
      <c r="I77" s="168"/>
      <c r="L77" s="220" t="s">
        <v>425</v>
      </c>
      <c r="M77" s="220"/>
      <c r="N77" s="220"/>
      <c r="O77" s="220"/>
      <c r="P77" s="220"/>
      <c r="Q77" s="220"/>
      <c r="R77" s="220"/>
      <c r="V77" s="220" t="s">
        <v>425</v>
      </c>
      <c r="W77" s="220"/>
      <c r="X77" s="220"/>
      <c r="Y77" s="220"/>
      <c r="Z77" s="220"/>
      <c r="AA77" s="220"/>
      <c r="AB77" s="220"/>
    </row>
    <row r="78" spans="1:28" ht="15" customHeight="1" x14ac:dyDescent="0.2">
      <c r="A78" s="166" t="s">
        <v>428</v>
      </c>
      <c r="B78" s="166" t="s">
        <v>239</v>
      </c>
      <c r="C78" s="166" t="s">
        <v>89</v>
      </c>
      <c r="D78" s="166">
        <v>4261567</v>
      </c>
      <c r="E78" s="166">
        <v>70258905</v>
      </c>
      <c r="F78" s="166">
        <v>2200</v>
      </c>
      <c r="G78" s="166">
        <v>630</v>
      </c>
      <c r="H78" s="166" t="s">
        <v>90</v>
      </c>
      <c r="I78" s="195">
        <v>41860</v>
      </c>
      <c r="J78" s="166">
        <v>4</v>
      </c>
      <c r="L78" s="102"/>
      <c r="M78" s="102"/>
      <c r="N78" s="97" t="s">
        <v>427</v>
      </c>
      <c r="O78" s="97" t="s">
        <v>427</v>
      </c>
      <c r="P78" s="97" t="s">
        <v>427</v>
      </c>
      <c r="Q78" s="97" t="s">
        <v>427</v>
      </c>
      <c r="R78" s="97" t="s">
        <v>427</v>
      </c>
      <c r="T78" s="149" t="s">
        <v>822</v>
      </c>
      <c r="V78" s="102"/>
      <c r="W78" s="102"/>
      <c r="X78" s="97" t="s">
        <v>45</v>
      </c>
      <c r="Y78" s="97" t="s">
        <v>45</v>
      </c>
      <c r="Z78" s="97" t="s">
        <v>45</v>
      </c>
      <c r="AA78" s="97" t="s">
        <v>45</v>
      </c>
      <c r="AB78" s="97" t="s">
        <v>45</v>
      </c>
    </row>
    <row r="79" spans="1:28" ht="15" customHeight="1" x14ac:dyDescent="0.2">
      <c r="A79" s="169"/>
      <c r="B79" s="169"/>
      <c r="C79" s="169"/>
      <c r="D79" s="169"/>
      <c r="E79" s="169"/>
      <c r="F79" s="169"/>
      <c r="G79" s="169"/>
      <c r="H79" s="169"/>
      <c r="I79" s="169"/>
      <c r="J79" s="169"/>
    </row>
    <row r="80" spans="1:28" ht="15" customHeight="1" x14ac:dyDescent="0.2">
      <c r="H80" s="169"/>
      <c r="J80" s="169"/>
      <c r="L80" s="220" t="s">
        <v>431</v>
      </c>
      <c r="M80" s="220"/>
      <c r="N80" s="220"/>
      <c r="O80" s="220"/>
      <c r="P80" s="220"/>
      <c r="Q80" s="220"/>
      <c r="R80" s="220"/>
      <c r="V80" s="220" t="s">
        <v>431</v>
      </c>
      <c r="W80" s="220"/>
      <c r="X80" s="220"/>
      <c r="Y80" s="220"/>
      <c r="Z80" s="220"/>
      <c r="AA80" s="220"/>
      <c r="AB80" s="220"/>
    </row>
    <row r="81" spans="1:28" ht="15" customHeight="1" x14ac:dyDescent="0.2">
      <c r="A81" s="166" t="s">
        <v>215</v>
      </c>
      <c r="B81" s="166" t="s">
        <v>216</v>
      </c>
      <c r="C81" s="166" t="s">
        <v>128</v>
      </c>
      <c r="D81" s="166">
        <v>3061472</v>
      </c>
      <c r="E81" s="166">
        <v>70181753</v>
      </c>
      <c r="F81" s="166">
        <v>630</v>
      </c>
      <c r="G81" s="166">
        <v>1500</v>
      </c>
      <c r="H81" s="166" t="s">
        <v>116</v>
      </c>
      <c r="I81" s="195">
        <v>30828</v>
      </c>
      <c r="J81" s="166">
        <v>17</v>
      </c>
      <c r="L81" s="97" t="s">
        <v>396</v>
      </c>
      <c r="M81" s="102"/>
      <c r="N81" s="102"/>
      <c r="O81" s="97" t="s">
        <v>396</v>
      </c>
      <c r="P81" s="97" t="s">
        <v>396</v>
      </c>
      <c r="Q81" s="97" t="s">
        <v>396</v>
      </c>
      <c r="R81" s="97" t="s">
        <v>396</v>
      </c>
      <c r="T81" s="149" t="s">
        <v>402</v>
      </c>
      <c r="V81" s="97" t="s">
        <v>38</v>
      </c>
      <c r="W81" s="102"/>
      <c r="X81" s="102"/>
      <c r="Y81" s="97" t="s">
        <v>38</v>
      </c>
      <c r="Z81" s="97" t="s">
        <v>38</v>
      </c>
      <c r="AA81" s="97" t="s">
        <v>38</v>
      </c>
      <c r="AB81" s="97" t="s">
        <v>38</v>
      </c>
    </row>
    <row r="82" spans="1:28" ht="15" customHeight="1" x14ac:dyDescent="0.2">
      <c r="A82" s="166" t="s">
        <v>819</v>
      </c>
      <c r="B82" s="166"/>
      <c r="C82" s="166"/>
      <c r="D82" s="166"/>
      <c r="E82" s="166"/>
      <c r="F82" s="166"/>
      <c r="G82" s="166"/>
      <c r="H82" s="166"/>
      <c r="I82" s="195"/>
      <c r="J82" s="166"/>
      <c r="L82" s="102"/>
      <c r="M82" s="102"/>
      <c r="N82" s="97" t="s">
        <v>39</v>
      </c>
      <c r="O82" s="97" t="s">
        <v>39</v>
      </c>
      <c r="P82" s="97" t="s">
        <v>39</v>
      </c>
      <c r="Q82" s="97" t="s">
        <v>39</v>
      </c>
      <c r="R82" s="97" t="s">
        <v>39</v>
      </c>
      <c r="T82" s="149" t="s">
        <v>819</v>
      </c>
      <c r="V82" s="97" t="s">
        <v>38</v>
      </c>
      <c r="W82" s="102"/>
      <c r="X82" s="102"/>
      <c r="Y82" s="97" t="s">
        <v>38</v>
      </c>
      <c r="Z82" s="97" t="s">
        <v>38</v>
      </c>
      <c r="AA82" s="97" t="s">
        <v>38</v>
      </c>
      <c r="AB82" s="97" t="s">
        <v>38</v>
      </c>
    </row>
    <row r="83" spans="1:28" ht="15" customHeight="1" x14ac:dyDescent="0.2">
      <c r="A83" s="166" t="s">
        <v>217</v>
      </c>
      <c r="B83" s="166" t="s">
        <v>205</v>
      </c>
      <c r="C83" s="166" t="s">
        <v>104</v>
      </c>
      <c r="D83" s="166">
        <v>3100621</v>
      </c>
      <c r="E83" s="166">
        <v>70181757</v>
      </c>
      <c r="F83" s="166">
        <v>630</v>
      </c>
      <c r="G83" s="166">
        <v>1500</v>
      </c>
      <c r="H83" s="166" t="s">
        <v>162</v>
      </c>
      <c r="I83" s="195">
        <v>30968</v>
      </c>
      <c r="J83" s="166">
        <v>29</v>
      </c>
      <c r="L83" s="97" t="s">
        <v>396</v>
      </c>
      <c r="M83" s="97" t="s">
        <v>396</v>
      </c>
      <c r="N83" s="97" t="s">
        <v>396</v>
      </c>
      <c r="O83" s="97" t="s">
        <v>396</v>
      </c>
      <c r="P83" s="102"/>
      <c r="Q83" s="102"/>
      <c r="R83" s="97" t="s">
        <v>396</v>
      </c>
      <c r="T83" s="149" t="s">
        <v>402</v>
      </c>
      <c r="V83" s="97" t="s">
        <v>38</v>
      </c>
      <c r="W83" s="102"/>
      <c r="X83" s="102"/>
      <c r="Y83" s="97" t="s">
        <v>38</v>
      </c>
      <c r="Z83" s="97" t="s">
        <v>38</v>
      </c>
      <c r="AA83" s="97" t="s">
        <v>38</v>
      </c>
      <c r="AB83" s="97" t="s">
        <v>38</v>
      </c>
    </row>
    <row r="84" spans="1:28" ht="15" customHeight="1" x14ac:dyDescent="0.2">
      <c r="A84" s="208" t="s">
        <v>708</v>
      </c>
      <c r="B84" s="208" t="s">
        <v>709</v>
      </c>
      <c r="C84" s="164" t="s">
        <v>138</v>
      </c>
      <c r="D84" s="164" t="s">
        <v>710</v>
      </c>
      <c r="E84" s="210" t="s">
        <v>711</v>
      </c>
      <c r="F84" s="210" t="s">
        <v>39</v>
      </c>
      <c r="G84" s="210" t="s">
        <v>43</v>
      </c>
      <c r="H84" s="169" t="s">
        <v>90</v>
      </c>
      <c r="I84" s="210" t="s">
        <v>712</v>
      </c>
      <c r="J84" s="169">
        <v>6</v>
      </c>
      <c r="L84" s="102"/>
      <c r="M84" s="102"/>
      <c r="N84" s="97" t="s">
        <v>39</v>
      </c>
      <c r="O84" s="97" t="s">
        <v>39</v>
      </c>
      <c r="P84" s="97" t="s">
        <v>39</v>
      </c>
      <c r="Q84" s="97" t="s">
        <v>39</v>
      </c>
      <c r="R84" s="97" t="s">
        <v>39</v>
      </c>
      <c r="T84" s="149" t="s">
        <v>402</v>
      </c>
      <c r="V84" s="97" t="s">
        <v>38</v>
      </c>
      <c r="W84" s="102"/>
      <c r="X84" s="102"/>
      <c r="Y84" s="97" t="s">
        <v>38</v>
      </c>
      <c r="Z84" s="97" t="s">
        <v>38</v>
      </c>
      <c r="AA84" s="97" t="s">
        <v>38</v>
      </c>
      <c r="AB84" s="97" t="s">
        <v>38</v>
      </c>
    </row>
    <row r="85" spans="1:28" ht="15" customHeight="1" x14ac:dyDescent="0.2">
      <c r="A85" s="166" t="s">
        <v>211</v>
      </c>
      <c r="B85" s="166" t="s">
        <v>168</v>
      </c>
      <c r="C85" s="166" t="s">
        <v>128</v>
      </c>
      <c r="D85" s="166">
        <v>2968152</v>
      </c>
      <c r="E85" s="218">
        <v>70181755</v>
      </c>
      <c r="F85" s="218">
        <v>630</v>
      </c>
      <c r="G85" s="218">
        <v>1500</v>
      </c>
      <c r="H85" s="166" t="s">
        <v>150</v>
      </c>
      <c r="I85" s="195">
        <v>31458</v>
      </c>
      <c r="J85" s="166">
        <v>7</v>
      </c>
      <c r="L85" s="97" t="s">
        <v>396</v>
      </c>
      <c r="M85" s="97" t="s">
        <v>396</v>
      </c>
      <c r="N85" s="102"/>
      <c r="O85" s="102"/>
      <c r="P85" s="97" t="s">
        <v>396</v>
      </c>
      <c r="Q85" s="97" t="s">
        <v>396</v>
      </c>
      <c r="R85" s="97" t="s">
        <v>396</v>
      </c>
      <c r="T85" s="149" t="s">
        <v>402</v>
      </c>
      <c r="V85" s="97" t="s">
        <v>38</v>
      </c>
      <c r="W85" s="102"/>
      <c r="X85" s="102"/>
      <c r="Y85" s="97" t="s">
        <v>38</v>
      </c>
      <c r="Z85" s="97" t="s">
        <v>38</v>
      </c>
      <c r="AA85" s="97" t="s">
        <v>38</v>
      </c>
      <c r="AB85" s="97" t="s">
        <v>38</v>
      </c>
    </row>
    <row r="86" spans="1:28" ht="15" customHeight="1" x14ac:dyDescent="0.2">
      <c r="A86" s="166" t="s">
        <v>212</v>
      </c>
      <c r="B86" s="166" t="s">
        <v>213</v>
      </c>
      <c r="C86" s="166" t="s">
        <v>214</v>
      </c>
      <c r="D86" s="166">
        <v>3086552</v>
      </c>
      <c r="E86" s="218">
        <v>70181756</v>
      </c>
      <c r="F86" s="218">
        <v>630</v>
      </c>
      <c r="G86" s="218">
        <v>1500</v>
      </c>
      <c r="H86" s="166" t="s">
        <v>159</v>
      </c>
      <c r="I86" s="195">
        <v>36456</v>
      </c>
      <c r="J86" s="166">
        <v>11</v>
      </c>
      <c r="L86" s="97" t="s">
        <v>396</v>
      </c>
      <c r="M86" s="97" t="s">
        <v>396</v>
      </c>
      <c r="N86" s="97" t="s">
        <v>396</v>
      </c>
      <c r="O86" s="102"/>
      <c r="P86" s="102"/>
      <c r="Q86" s="97" t="s">
        <v>396</v>
      </c>
      <c r="R86" s="97" t="s">
        <v>396</v>
      </c>
      <c r="T86" s="149" t="s">
        <v>402</v>
      </c>
      <c r="V86" s="97" t="s">
        <v>38</v>
      </c>
      <c r="W86" s="102"/>
      <c r="X86" s="102"/>
      <c r="Y86" s="97" t="s">
        <v>38</v>
      </c>
      <c r="Z86" s="97" t="s">
        <v>38</v>
      </c>
      <c r="AA86" s="97" t="s">
        <v>38</v>
      </c>
      <c r="AB86" s="97" t="s">
        <v>38</v>
      </c>
    </row>
    <row r="87" spans="1:28" ht="15" customHeight="1" x14ac:dyDescent="0.2">
      <c r="L87" s="101"/>
      <c r="M87" s="101"/>
      <c r="N87" s="101"/>
      <c r="O87" s="101"/>
      <c r="P87" s="101"/>
      <c r="Q87" s="101"/>
      <c r="R87" s="101"/>
      <c r="T87" s="182" t="s">
        <v>714</v>
      </c>
      <c r="V87" s="97" t="s">
        <v>38</v>
      </c>
      <c r="W87" s="102"/>
      <c r="X87" s="102"/>
      <c r="Y87" s="97" t="s">
        <v>38</v>
      </c>
      <c r="Z87" s="97" t="s">
        <v>38</v>
      </c>
      <c r="AA87" s="97" t="s">
        <v>38</v>
      </c>
      <c r="AB87" s="97" t="s">
        <v>38</v>
      </c>
    </row>
    <row r="88" spans="1:28" ht="15" customHeight="1" x14ac:dyDescent="0.2">
      <c r="H88" s="169"/>
      <c r="J88" s="169"/>
      <c r="L88" s="101"/>
      <c r="M88" s="101"/>
      <c r="N88" s="101"/>
      <c r="O88" s="101"/>
      <c r="P88" s="101"/>
      <c r="Q88" s="101"/>
      <c r="R88" s="101"/>
      <c r="T88" s="182" t="s">
        <v>714</v>
      </c>
      <c r="V88" s="97" t="s">
        <v>38</v>
      </c>
      <c r="W88" s="102"/>
      <c r="X88" s="102"/>
      <c r="Y88" s="97" t="s">
        <v>38</v>
      </c>
      <c r="Z88" s="97" t="s">
        <v>38</v>
      </c>
      <c r="AA88" s="97" t="s">
        <v>38</v>
      </c>
      <c r="AB88" s="97" t="s">
        <v>38</v>
      </c>
    </row>
    <row r="89" spans="1:28" ht="15" customHeight="1" x14ac:dyDescent="0.2">
      <c r="H89" s="169"/>
      <c r="J89" s="169"/>
      <c r="L89" s="101"/>
      <c r="M89" s="101"/>
      <c r="N89" s="101"/>
      <c r="O89" s="101"/>
      <c r="P89" s="101"/>
      <c r="Q89" s="101"/>
      <c r="R89" s="101"/>
      <c r="T89" s="182" t="s">
        <v>714</v>
      </c>
      <c r="V89" s="97" t="s">
        <v>38</v>
      </c>
      <c r="W89" s="102"/>
      <c r="X89" s="102"/>
      <c r="Y89" s="97" t="s">
        <v>38</v>
      </c>
      <c r="Z89" s="97" t="s">
        <v>38</v>
      </c>
      <c r="AA89" s="97" t="s">
        <v>38</v>
      </c>
      <c r="AB89" s="97" t="s">
        <v>38</v>
      </c>
    </row>
    <row r="90" spans="1:28" ht="15" customHeight="1" x14ac:dyDescent="0.2">
      <c r="H90" s="169"/>
      <c r="J90" s="169"/>
      <c r="L90" s="101"/>
      <c r="M90" s="101"/>
      <c r="N90" s="101"/>
      <c r="O90" s="101"/>
      <c r="P90" s="101"/>
      <c r="Q90" s="101"/>
      <c r="R90" s="101"/>
      <c r="T90" s="182" t="s">
        <v>714</v>
      </c>
      <c r="V90" s="97" t="s">
        <v>39</v>
      </c>
      <c r="W90" s="102"/>
      <c r="X90" s="102"/>
      <c r="Y90" s="97" t="s">
        <v>39</v>
      </c>
      <c r="Z90" s="97" t="s">
        <v>39</v>
      </c>
      <c r="AA90" s="97" t="s">
        <v>39</v>
      </c>
      <c r="AB90" s="97" t="s">
        <v>39</v>
      </c>
    </row>
    <row r="91" spans="1:28" ht="15" customHeight="1" x14ac:dyDescent="0.2">
      <c r="H91" s="169"/>
      <c r="J91" s="169"/>
      <c r="L91" s="101"/>
      <c r="M91" s="101"/>
      <c r="N91" s="101"/>
      <c r="O91" s="101"/>
      <c r="P91" s="101"/>
      <c r="Q91" s="101"/>
      <c r="R91" s="101"/>
      <c r="T91" s="182" t="s">
        <v>714</v>
      </c>
      <c r="V91" s="97" t="s">
        <v>39</v>
      </c>
      <c r="W91" s="102"/>
      <c r="X91" s="102"/>
      <c r="Y91" s="97" t="s">
        <v>39</v>
      </c>
      <c r="Z91" s="97" t="s">
        <v>39</v>
      </c>
      <c r="AA91" s="97" t="s">
        <v>39</v>
      </c>
      <c r="AB91" s="97" t="s">
        <v>39</v>
      </c>
    </row>
    <row r="92" spans="1:28" ht="15" customHeight="1" x14ac:dyDescent="0.2">
      <c r="H92" s="169"/>
      <c r="J92" s="169"/>
      <c r="L92" s="101"/>
      <c r="M92" s="101"/>
      <c r="N92" s="101"/>
      <c r="O92" s="101"/>
      <c r="P92" s="101"/>
      <c r="Q92" s="101"/>
      <c r="R92" s="101"/>
      <c r="T92" s="182" t="s">
        <v>714</v>
      </c>
      <c r="V92" s="97" t="s">
        <v>39</v>
      </c>
      <c r="W92" s="102"/>
      <c r="X92" s="102"/>
      <c r="Y92" s="97" t="s">
        <v>39</v>
      </c>
      <c r="Z92" s="97" t="s">
        <v>39</v>
      </c>
      <c r="AA92" s="97" t="s">
        <v>39</v>
      </c>
      <c r="AB92" s="97" t="s">
        <v>39</v>
      </c>
    </row>
    <row r="93" spans="1:28" ht="15" customHeight="1" x14ac:dyDescent="0.2">
      <c r="H93" s="169"/>
      <c r="J93" s="169"/>
      <c r="L93" s="101"/>
      <c r="M93" s="101"/>
      <c r="N93" s="101"/>
      <c r="O93" s="101"/>
      <c r="P93" s="101"/>
      <c r="Q93" s="101"/>
      <c r="R93" s="101"/>
      <c r="T93" s="182" t="s">
        <v>714</v>
      </c>
      <c r="V93" s="97" t="s">
        <v>39</v>
      </c>
      <c r="W93" s="102"/>
      <c r="X93" s="102"/>
      <c r="Y93" s="97" t="s">
        <v>39</v>
      </c>
      <c r="Z93" s="97" t="s">
        <v>39</v>
      </c>
      <c r="AA93" s="97" t="s">
        <v>39</v>
      </c>
      <c r="AB93" s="97" t="s">
        <v>39</v>
      </c>
    </row>
    <row r="94" spans="1:28" ht="15" customHeight="1" x14ac:dyDescent="0.2">
      <c r="H94" s="169"/>
      <c r="J94" s="169"/>
      <c r="L94" s="101"/>
      <c r="M94" s="101"/>
      <c r="N94" s="101"/>
      <c r="O94" s="101"/>
      <c r="P94" s="101"/>
      <c r="Q94" s="101"/>
      <c r="R94" s="101"/>
      <c r="T94" s="182" t="s">
        <v>714</v>
      </c>
      <c r="V94" s="97" t="s">
        <v>40</v>
      </c>
      <c r="W94" s="102"/>
      <c r="X94" s="102"/>
      <c r="Y94" s="97" t="s">
        <v>40</v>
      </c>
      <c r="Z94" s="97" t="s">
        <v>40</v>
      </c>
      <c r="AA94" s="97" t="s">
        <v>40</v>
      </c>
      <c r="AB94" s="97" t="s">
        <v>40</v>
      </c>
    </row>
    <row r="95" spans="1:28" ht="15" customHeight="1" x14ac:dyDescent="0.2">
      <c r="H95" s="169"/>
      <c r="J95" s="169"/>
      <c r="L95" s="101"/>
      <c r="M95" s="101"/>
      <c r="N95" s="101"/>
      <c r="O95" s="101"/>
      <c r="P95" s="101"/>
      <c r="Q95" s="101"/>
      <c r="R95" s="101"/>
      <c r="T95" s="182" t="s">
        <v>714</v>
      </c>
      <c r="V95" s="97" t="s">
        <v>40</v>
      </c>
      <c r="W95" s="102"/>
      <c r="X95" s="102"/>
      <c r="Y95" s="97" t="s">
        <v>40</v>
      </c>
      <c r="Z95" s="97" t="s">
        <v>40</v>
      </c>
      <c r="AA95" s="97" t="s">
        <v>40</v>
      </c>
      <c r="AB95" s="97" t="s">
        <v>40</v>
      </c>
    </row>
    <row r="96" spans="1:28" ht="15" customHeight="1" x14ac:dyDescent="0.2">
      <c r="H96" s="169"/>
      <c r="J96" s="169"/>
      <c r="L96" s="101"/>
      <c r="M96" s="101"/>
      <c r="N96" s="101"/>
      <c r="O96" s="101"/>
      <c r="P96" s="101"/>
      <c r="Q96" s="101"/>
      <c r="R96" s="101"/>
      <c r="T96" s="182" t="s">
        <v>714</v>
      </c>
      <c r="V96" s="97" t="s">
        <v>40</v>
      </c>
      <c r="W96" s="102"/>
      <c r="X96" s="102"/>
      <c r="Y96" s="97" t="s">
        <v>40</v>
      </c>
      <c r="Z96" s="97" t="s">
        <v>40</v>
      </c>
      <c r="AA96" s="97" t="s">
        <v>40</v>
      </c>
      <c r="AB96" s="97" t="s">
        <v>40</v>
      </c>
    </row>
    <row r="97" spans="1:28" ht="15" customHeight="1" x14ac:dyDescent="0.2">
      <c r="T97" s="182" t="s">
        <v>714</v>
      </c>
      <c r="V97" s="199" t="s">
        <v>39</v>
      </c>
      <c r="W97" s="199" t="s">
        <v>39</v>
      </c>
      <c r="X97" s="200"/>
      <c r="Y97" s="200"/>
      <c r="Z97" s="199" t="s">
        <v>39</v>
      </c>
      <c r="AA97" s="199" t="s">
        <v>39</v>
      </c>
      <c r="AB97" s="199" t="s">
        <v>39</v>
      </c>
    </row>
    <row r="98" spans="1:28" ht="15" customHeight="1" x14ac:dyDescent="0.2">
      <c r="T98" s="182" t="s">
        <v>714</v>
      </c>
      <c r="V98" s="199" t="s">
        <v>39</v>
      </c>
      <c r="W98" s="199" t="s">
        <v>39</v>
      </c>
      <c r="X98" s="200"/>
      <c r="Y98" s="200"/>
      <c r="Z98" s="199" t="s">
        <v>39</v>
      </c>
      <c r="AA98" s="199" t="s">
        <v>39</v>
      </c>
      <c r="AB98" s="199" t="s">
        <v>39</v>
      </c>
    </row>
    <row r="99" spans="1:28" ht="15" customHeight="1" x14ac:dyDescent="0.2">
      <c r="T99" s="182" t="s">
        <v>714</v>
      </c>
      <c r="V99" s="199" t="s">
        <v>39</v>
      </c>
      <c r="W99" s="199" t="s">
        <v>39</v>
      </c>
      <c r="X99" s="200"/>
      <c r="Y99" s="200"/>
      <c r="Z99" s="199" t="s">
        <v>39</v>
      </c>
      <c r="AA99" s="199" t="s">
        <v>39</v>
      </c>
      <c r="AB99" s="199" t="s">
        <v>39</v>
      </c>
    </row>
    <row r="100" spans="1:28" ht="15" customHeight="1" x14ac:dyDescent="0.2">
      <c r="A100" s="169"/>
      <c r="B100" s="169"/>
      <c r="C100" s="169"/>
      <c r="D100" s="169"/>
      <c r="E100" s="169"/>
      <c r="F100" s="169"/>
      <c r="G100" s="169"/>
      <c r="H100" s="169"/>
      <c r="I100" s="169"/>
      <c r="J100" s="169"/>
    </row>
    <row r="101" spans="1:28" ht="15" customHeight="1" x14ac:dyDescent="0.2">
      <c r="A101" s="225"/>
      <c r="B101" s="225"/>
      <c r="C101" s="225"/>
      <c r="D101" s="225"/>
      <c r="E101" s="225"/>
      <c r="F101" s="225"/>
      <c r="G101" s="225"/>
      <c r="I101" s="168"/>
      <c r="L101" s="226" t="s">
        <v>713</v>
      </c>
      <c r="M101" s="226"/>
      <c r="N101" s="226"/>
      <c r="O101" s="226"/>
      <c r="P101" s="226"/>
      <c r="Q101" s="226"/>
      <c r="R101" s="226"/>
      <c r="V101" s="220" t="s">
        <v>713</v>
      </c>
      <c r="W101" s="220"/>
      <c r="X101" s="220"/>
      <c r="Y101" s="220"/>
      <c r="Z101" s="220"/>
      <c r="AA101" s="220"/>
      <c r="AB101" s="220"/>
    </row>
    <row r="102" spans="1:28" ht="15" customHeight="1" x14ac:dyDescent="0.2">
      <c r="A102" s="208"/>
      <c r="B102" s="208"/>
      <c r="H102" s="169"/>
      <c r="J102" s="169"/>
      <c r="L102" s="164"/>
      <c r="M102" s="164"/>
      <c r="N102" s="164"/>
      <c r="O102" s="164"/>
      <c r="P102" s="164"/>
      <c r="Q102" s="164"/>
      <c r="R102" s="164"/>
      <c r="S102" s="168"/>
      <c r="T102" s="182" t="s">
        <v>714</v>
      </c>
      <c r="U102" s="168"/>
      <c r="V102" s="97" t="s">
        <v>38</v>
      </c>
      <c r="W102" s="102"/>
      <c r="X102" s="102"/>
      <c r="Y102" s="97" t="s">
        <v>38</v>
      </c>
      <c r="Z102" s="97" t="s">
        <v>38</v>
      </c>
      <c r="AA102" s="97" t="s">
        <v>38</v>
      </c>
      <c r="AB102" s="97" t="s">
        <v>38</v>
      </c>
    </row>
    <row r="103" spans="1:28" ht="15" customHeight="1" x14ac:dyDescent="0.2">
      <c r="A103" s="208"/>
      <c r="B103" s="208"/>
      <c r="H103" s="169"/>
      <c r="J103" s="169"/>
      <c r="L103" s="164"/>
      <c r="M103" s="164"/>
      <c r="N103" s="164"/>
      <c r="O103" s="164"/>
      <c r="P103" s="164"/>
      <c r="Q103" s="164"/>
      <c r="R103" s="164"/>
      <c r="S103" s="168"/>
      <c r="T103" s="182" t="s">
        <v>714</v>
      </c>
      <c r="U103" s="168"/>
      <c r="V103" s="199" t="s">
        <v>38</v>
      </c>
      <c r="W103" s="199" t="s">
        <v>38</v>
      </c>
      <c r="X103" s="200"/>
      <c r="Y103" s="200"/>
      <c r="Z103" s="97" t="s">
        <v>38</v>
      </c>
      <c r="AA103" s="97" t="s">
        <v>38</v>
      </c>
      <c r="AB103" s="97" t="s">
        <v>38</v>
      </c>
    </row>
    <row r="104" spans="1:28" ht="15" customHeight="1" x14ac:dyDescent="0.2">
      <c r="A104" s="169"/>
      <c r="B104" s="169"/>
      <c r="C104" s="169"/>
      <c r="D104" s="169"/>
      <c r="E104" s="169"/>
      <c r="F104" s="169"/>
      <c r="G104" s="169"/>
      <c r="H104" s="169"/>
      <c r="I104" s="169"/>
      <c r="J104" s="169"/>
    </row>
    <row r="105" spans="1:28" ht="15" customHeight="1" x14ac:dyDescent="0.2">
      <c r="A105" s="225"/>
      <c r="B105" s="225"/>
      <c r="C105" s="225"/>
      <c r="D105" s="225"/>
      <c r="E105" s="225"/>
      <c r="F105" s="225"/>
      <c r="G105" s="225"/>
      <c r="I105" s="168"/>
      <c r="L105" s="226" t="s">
        <v>800</v>
      </c>
      <c r="M105" s="226"/>
      <c r="N105" s="226"/>
      <c r="O105" s="226"/>
      <c r="P105" s="226"/>
      <c r="Q105" s="226"/>
      <c r="R105" s="226"/>
      <c r="V105" s="220" t="s">
        <v>800</v>
      </c>
      <c r="W105" s="220"/>
      <c r="X105" s="220"/>
      <c r="Y105" s="220"/>
      <c r="Z105" s="220"/>
      <c r="AA105" s="220"/>
      <c r="AB105" s="220"/>
    </row>
    <row r="106" spans="1:28" ht="15" customHeight="1" x14ac:dyDescent="0.2">
      <c r="A106" s="208"/>
      <c r="B106" s="208"/>
      <c r="H106" s="169"/>
      <c r="J106" s="169"/>
      <c r="K106" s="169"/>
      <c r="L106" s="164"/>
      <c r="M106" s="164"/>
      <c r="N106" s="164"/>
      <c r="O106" s="164"/>
      <c r="P106" s="164"/>
      <c r="Q106" s="164"/>
      <c r="R106" s="164"/>
      <c r="S106" s="168"/>
      <c r="T106" s="182" t="s">
        <v>714</v>
      </c>
      <c r="U106" s="168"/>
      <c r="V106" s="97" t="s">
        <v>38</v>
      </c>
      <c r="W106" s="102"/>
      <c r="X106" s="102"/>
      <c r="Y106" s="97" t="s">
        <v>38</v>
      </c>
      <c r="Z106" s="97" t="s">
        <v>38</v>
      </c>
      <c r="AA106" s="97" t="s">
        <v>38</v>
      </c>
      <c r="AB106" s="97" t="s">
        <v>38</v>
      </c>
    </row>
    <row r="107" spans="1:28" ht="15" customHeight="1" x14ac:dyDescent="0.2">
      <c r="T107" s="182" t="s">
        <v>714</v>
      </c>
      <c r="V107" s="199" t="s">
        <v>38</v>
      </c>
      <c r="W107" s="199" t="s">
        <v>38</v>
      </c>
      <c r="X107" s="200"/>
      <c r="Y107" s="200"/>
      <c r="Z107" s="199" t="s">
        <v>38</v>
      </c>
      <c r="AA107" s="199" t="s">
        <v>38</v>
      </c>
      <c r="AB107" s="199" t="s">
        <v>38</v>
      </c>
    </row>
    <row r="108" spans="1:28" ht="15" customHeight="1" x14ac:dyDescent="0.2">
      <c r="A108" s="169"/>
      <c r="B108" s="169"/>
      <c r="C108" s="169"/>
      <c r="D108" s="169"/>
      <c r="E108" s="169"/>
      <c r="F108" s="169"/>
      <c r="G108" s="169"/>
      <c r="H108" s="169"/>
      <c r="I108" s="169"/>
      <c r="J108" s="169"/>
    </row>
    <row r="109" spans="1:28" ht="15" customHeight="1" x14ac:dyDescent="0.2">
      <c r="A109" s="225"/>
      <c r="B109" s="225"/>
      <c r="C109" s="225"/>
      <c r="D109" s="225"/>
      <c r="E109" s="225"/>
      <c r="F109" s="225"/>
      <c r="G109" s="225"/>
      <c r="I109" s="168"/>
      <c r="L109" s="226" t="s">
        <v>468</v>
      </c>
      <c r="M109" s="226"/>
      <c r="N109" s="226"/>
      <c r="O109" s="226"/>
      <c r="P109" s="226"/>
      <c r="Q109" s="226"/>
      <c r="R109" s="226"/>
      <c r="V109" s="226" t="s">
        <v>468</v>
      </c>
      <c r="W109" s="226"/>
      <c r="X109" s="226"/>
      <c r="Y109" s="226"/>
      <c r="Z109" s="226"/>
      <c r="AA109" s="226"/>
      <c r="AB109" s="226"/>
    </row>
    <row r="110" spans="1:28" ht="15" customHeight="1" x14ac:dyDescent="0.2">
      <c r="A110" s="208"/>
      <c r="B110" s="208"/>
      <c r="C110" s="208"/>
      <c r="D110" s="210"/>
      <c r="E110" s="210"/>
      <c r="F110" s="210"/>
      <c r="G110" s="210"/>
      <c r="I110" s="210"/>
      <c r="L110" s="164"/>
      <c r="M110" s="164"/>
      <c r="N110" s="164"/>
      <c r="O110" s="164"/>
      <c r="P110" s="164"/>
      <c r="Q110" s="164"/>
      <c r="R110" s="164"/>
      <c r="S110" s="150"/>
      <c r="T110" s="182" t="s">
        <v>714</v>
      </c>
      <c r="V110" s="151" t="s">
        <v>492</v>
      </c>
      <c r="W110" s="200"/>
      <c r="X110" s="200"/>
      <c r="Y110" s="151" t="s">
        <v>492</v>
      </c>
      <c r="Z110" s="151" t="s">
        <v>492</v>
      </c>
      <c r="AA110" s="151" t="s">
        <v>492</v>
      </c>
      <c r="AB110" s="151" t="s">
        <v>492</v>
      </c>
    </row>
    <row r="111" spans="1:28" ht="15" customHeight="1" x14ac:dyDescent="0.2">
      <c r="A111" s="208"/>
      <c r="B111" s="208"/>
      <c r="C111" s="208"/>
      <c r="D111" s="210"/>
      <c r="E111" s="210"/>
      <c r="F111" s="210"/>
      <c r="G111" s="210"/>
      <c r="H111" s="169"/>
      <c r="I111" s="210"/>
      <c r="J111" s="169"/>
      <c r="L111" s="164"/>
      <c r="M111" s="164"/>
      <c r="N111" s="164"/>
      <c r="O111" s="164"/>
      <c r="P111" s="164"/>
      <c r="Q111" s="164"/>
      <c r="R111" s="164"/>
      <c r="S111" s="150"/>
      <c r="T111" s="182" t="s">
        <v>714</v>
      </c>
      <c r="V111" s="151" t="s">
        <v>492</v>
      </c>
      <c r="W111" s="200"/>
      <c r="X111" s="200"/>
      <c r="Y111" s="151" t="s">
        <v>492</v>
      </c>
      <c r="Z111" s="151" t="s">
        <v>492</v>
      </c>
      <c r="AA111" s="151" t="s">
        <v>492</v>
      </c>
      <c r="AB111" s="151" t="s">
        <v>492</v>
      </c>
    </row>
    <row r="112" spans="1:28" ht="15" customHeight="1" x14ac:dyDescent="0.2">
      <c r="A112" s="208"/>
      <c r="B112" s="208"/>
      <c r="C112" s="208"/>
      <c r="D112" s="210"/>
      <c r="E112" s="210"/>
      <c r="F112" s="210"/>
      <c r="G112" s="210"/>
      <c r="H112" s="169"/>
      <c r="I112" s="210"/>
      <c r="J112" s="169"/>
      <c r="L112" s="164"/>
      <c r="M112" s="164"/>
      <c r="N112" s="164"/>
      <c r="O112" s="164"/>
      <c r="P112" s="164"/>
      <c r="Q112" s="164"/>
      <c r="R112" s="164"/>
      <c r="S112" s="150"/>
      <c r="T112" s="182" t="s">
        <v>714</v>
      </c>
      <c r="V112" s="151" t="s">
        <v>492</v>
      </c>
      <c r="W112" s="151" t="s">
        <v>492</v>
      </c>
      <c r="X112" s="200"/>
      <c r="Y112" s="200"/>
      <c r="Z112" s="151" t="s">
        <v>492</v>
      </c>
      <c r="AA112" s="151" t="s">
        <v>492</v>
      </c>
      <c r="AB112" s="151" t="s">
        <v>492</v>
      </c>
    </row>
    <row r="113" spans="1:28" ht="15" customHeight="1" x14ac:dyDescent="0.2">
      <c r="A113" s="169"/>
      <c r="B113" s="169"/>
      <c r="C113" s="169"/>
      <c r="D113" s="169"/>
      <c r="E113" s="169"/>
      <c r="F113" s="169"/>
      <c r="G113" s="169"/>
      <c r="H113" s="169"/>
      <c r="I113" s="169"/>
      <c r="J113" s="169"/>
    </row>
    <row r="114" spans="1:28" ht="15" customHeight="1" x14ac:dyDescent="0.2">
      <c r="A114" s="169"/>
      <c r="B114" s="169"/>
      <c r="C114" s="169"/>
      <c r="D114" s="169"/>
      <c r="E114" s="169"/>
      <c r="F114" s="169"/>
      <c r="G114" s="169"/>
      <c r="H114" s="169"/>
      <c r="I114" s="169"/>
      <c r="J114" s="169"/>
      <c r="L114" s="220" t="s">
        <v>432</v>
      </c>
      <c r="M114" s="220"/>
      <c r="N114" s="220"/>
      <c r="O114" s="220"/>
      <c r="P114" s="220"/>
      <c r="Q114" s="220"/>
      <c r="R114" s="220"/>
      <c r="V114" s="220" t="s">
        <v>432</v>
      </c>
      <c r="W114" s="220"/>
      <c r="X114" s="220"/>
      <c r="Y114" s="220"/>
      <c r="Z114" s="220"/>
      <c r="AA114" s="220"/>
      <c r="AB114" s="220"/>
    </row>
    <row r="115" spans="1:28" ht="15" customHeight="1" x14ac:dyDescent="0.2">
      <c r="A115" s="166" t="s">
        <v>232</v>
      </c>
      <c r="B115" s="166" t="s">
        <v>205</v>
      </c>
      <c r="C115" s="166" t="s">
        <v>125</v>
      </c>
      <c r="D115" s="166">
        <v>3047603</v>
      </c>
      <c r="E115" s="166">
        <v>95481515</v>
      </c>
      <c r="F115" s="166">
        <v>1630</v>
      </c>
      <c r="G115" s="166">
        <v>100</v>
      </c>
      <c r="H115" s="166" t="s">
        <v>90</v>
      </c>
      <c r="I115" s="195">
        <v>27331</v>
      </c>
      <c r="J115" s="166">
        <v>2</v>
      </c>
      <c r="L115" s="102"/>
      <c r="M115" s="102"/>
      <c r="N115" s="97" t="s">
        <v>42</v>
      </c>
      <c r="O115" s="97" t="s">
        <v>42</v>
      </c>
      <c r="P115" s="97" t="s">
        <v>42</v>
      </c>
      <c r="Q115" s="97" t="s">
        <v>42</v>
      </c>
      <c r="R115" s="97" t="s">
        <v>42</v>
      </c>
      <c r="T115" s="149" t="s">
        <v>404</v>
      </c>
      <c r="V115" s="102"/>
      <c r="W115" s="102"/>
      <c r="X115" s="219" t="s">
        <v>42</v>
      </c>
      <c r="Y115" s="97" t="s">
        <v>42</v>
      </c>
      <c r="Z115" s="97" t="s">
        <v>42</v>
      </c>
      <c r="AA115" s="97" t="s">
        <v>42</v>
      </c>
      <c r="AB115" s="97" t="s">
        <v>42</v>
      </c>
    </row>
    <row r="116" spans="1:28" ht="15" customHeight="1" x14ac:dyDescent="0.2">
      <c r="A116" s="166" t="s">
        <v>289</v>
      </c>
      <c r="B116" s="166" t="s">
        <v>290</v>
      </c>
      <c r="C116" s="166" t="s">
        <v>157</v>
      </c>
      <c r="D116" s="166">
        <v>3393231</v>
      </c>
      <c r="E116" s="166">
        <v>95812543</v>
      </c>
      <c r="F116" s="166">
        <v>1930</v>
      </c>
      <c r="G116" s="166">
        <v>400</v>
      </c>
      <c r="H116" s="166" t="s">
        <v>162</v>
      </c>
      <c r="I116" s="195">
        <v>31164</v>
      </c>
      <c r="J116" s="166">
        <v>24</v>
      </c>
      <c r="L116" s="149">
        <v>1930</v>
      </c>
      <c r="M116" s="149">
        <v>1930</v>
      </c>
      <c r="N116" s="149">
        <v>1930</v>
      </c>
      <c r="O116" s="149">
        <v>1930</v>
      </c>
      <c r="P116" s="102"/>
      <c r="Q116" s="102"/>
      <c r="R116" s="149">
        <v>1930</v>
      </c>
      <c r="T116" s="149" t="s">
        <v>402</v>
      </c>
      <c r="V116" s="102"/>
      <c r="W116" s="102"/>
      <c r="X116" s="151" t="s">
        <v>41</v>
      </c>
      <c r="Y116" s="97" t="s">
        <v>41</v>
      </c>
      <c r="Z116" s="97" t="s">
        <v>41</v>
      </c>
      <c r="AA116" s="97" t="s">
        <v>41</v>
      </c>
      <c r="AB116" s="97" t="s">
        <v>41</v>
      </c>
    </row>
    <row r="117" spans="1:28" ht="15" customHeight="1" x14ac:dyDescent="0.2">
      <c r="A117" s="166" t="s">
        <v>93</v>
      </c>
      <c r="B117" s="166" t="s">
        <v>227</v>
      </c>
      <c r="C117" s="166" t="s">
        <v>89</v>
      </c>
      <c r="D117" s="166">
        <v>3027457</v>
      </c>
      <c r="E117" s="166">
        <v>70555575</v>
      </c>
      <c r="F117" s="166">
        <v>1630</v>
      </c>
      <c r="G117" s="166">
        <v>100</v>
      </c>
      <c r="H117" s="166" t="s">
        <v>90</v>
      </c>
      <c r="I117" s="195">
        <v>32060</v>
      </c>
      <c r="J117" s="166">
        <v>3</v>
      </c>
      <c r="L117" s="102"/>
      <c r="M117" s="102"/>
      <c r="N117" s="97" t="s">
        <v>42</v>
      </c>
      <c r="O117" s="97" t="s">
        <v>42</v>
      </c>
      <c r="P117" s="97" t="s">
        <v>42</v>
      </c>
      <c r="Q117" s="97" t="s">
        <v>42</v>
      </c>
      <c r="R117" s="97" t="s">
        <v>42</v>
      </c>
      <c r="T117" s="149" t="s">
        <v>404</v>
      </c>
      <c r="V117" s="102"/>
      <c r="W117" s="102"/>
      <c r="X117" s="219" t="s">
        <v>42</v>
      </c>
      <c r="Y117" s="97" t="s">
        <v>42</v>
      </c>
      <c r="Z117" s="97" t="s">
        <v>42</v>
      </c>
      <c r="AA117" s="97" t="s">
        <v>42</v>
      </c>
      <c r="AB117" s="97" t="s">
        <v>42</v>
      </c>
    </row>
    <row r="118" spans="1:28" ht="15" customHeight="1" x14ac:dyDescent="0.2">
      <c r="A118" s="166" t="s">
        <v>242</v>
      </c>
      <c r="B118" s="166" t="s">
        <v>166</v>
      </c>
      <c r="C118" s="166" t="s">
        <v>214</v>
      </c>
      <c r="D118" s="166">
        <v>3150234</v>
      </c>
      <c r="E118" s="166">
        <v>95699647</v>
      </c>
      <c r="F118" s="166">
        <v>1630</v>
      </c>
      <c r="G118" s="166">
        <v>100</v>
      </c>
      <c r="H118" s="166" t="s">
        <v>90</v>
      </c>
      <c r="I118" s="195">
        <v>32578</v>
      </c>
      <c r="J118" s="166">
        <v>4</v>
      </c>
      <c r="L118" s="102"/>
      <c r="M118" s="102"/>
      <c r="N118" s="97" t="s">
        <v>42</v>
      </c>
      <c r="O118" s="97" t="s">
        <v>42</v>
      </c>
      <c r="P118" s="97" t="s">
        <v>42</v>
      </c>
      <c r="Q118" s="97" t="s">
        <v>42</v>
      </c>
      <c r="R118" s="97" t="s">
        <v>42</v>
      </c>
      <c r="T118" s="149" t="s">
        <v>404</v>
      </c>
      <c r="V118" s="102"/>
      <c r="W118" s="102"/>
      <c r="X118" s="194" t="s">
        <v>42</v>
      </c>
      <c r="Y118" s="97" t="s">
        <v>42</v>
      </c>
      <c r="Z118" s="97" t="s">
        <v>42</v>
      </c>
      <c r="AA118" s="97" t="s">
        <v>42</v>
      </c>
      <c r="AB118" s="97" t="s">
        <v>42</v>
      </c>
    </row>
    <row r="119" spans="1:28" ht="15" customHeight="1" x14ac:dyDescent="0.2">
      <c r="A119" s="166" t="s">
        <v>235</v>
      </c>
      <c r="B119" s="166" t="s">
        <v>236</v>
      </c>
      <c r="C119" s="166" t="s">
        <v>98</v>
      </c>
      <c r="D119" s="166">
        <v>3078851</v>
      </c>
      <c r="E119" s="166">
        <v>95803817</v>
      </c>
      <c r="F119" s="166">
        <v>1300</v>
      </c>
      <c r="G119" s="166">
        <v>2130</v>
      </c>
      <c r="H119" s="166" t="s">
        <v>90</v>
      </c>
      <c r="I119" s="195">
        <v>33222</v>
      </c>
      <c r="J119" s="166">
        <v>2</v>
      </c>
      <c r="L119" s="102"/>
      <c r="M119" s="102"/>
      <c r="N119" s="97" t="s">
        <v>47</v>
      </c>
      <c r="O119" s="97" t="s">
        <v>47</v>
      </c>
      <c r="P119" s="97" t="s">
        <v>47</v>
      </c>
      <c r="Q119" s="97" t="s">
        <v>47</v>
      </c>
      <c r="R119" s="97" t="s">
        <v>47</v>
      </c>
      <c r="T119" s="184" t="s">
        <v>823</v>
      </c>
      <c r="V119" s="102"/>
      <c r="W119" s="102"/>
      <c r="X119" s="97" t="s">
        <v>41</v>
      </c>
      <c r="Y119" s="97" t="s">
        <v>41</v>
      </c>
      <c r="Z119" s="97" t="s">
        <v>41</v>
      </c>
      <c r="AA119" s="97" t="s">
        <v>41</v>
      </c>
      <c r="AB119" s="97" t="s">
        <v>41</v>
      </c>
    </row>
    <row r="120" spans="1:28" ht="15" customHeight="1" x14ac:dyDescent="0.2">
      <c r="A120" s="166" t="s">
        <v>151</v>
      </c>
      <c r="B120" s="166" t="s">
        <v>118</v>
      </c>
      <c r="C120" s="166" t="s">
        <v>146</v>
      </c>
      <c r="D120" s="166">
        <v>3331041</v>
      </c>
      <c r="E120" s="166">
        <v>70244599</v>
      </c>
      <c r="F120" s="166">
        <v>1630</v>
      </c>
      <c r="G120" s="166">
        <v>100</v>
      </c>
      <c r="H120" s="166" t="s">
        <v>90</v>
      </c>
      <c r="I120" s="195">
        <v>34230</v>
      </c>
      <c r="J120" s="166">
        <v>28</v>
      </c>
      <c r="L120" s="102"/>
      <c r="M120" s="102"/>
      <c r="N120" s="97" t="s">
        <v>42</v>
      </c>
      <c r="O120" s="97" t="s">
        <v>42</v>
      </c>
      <c r="P120" s="97" t="s">
        <v>42</v>
      </c>
      <c r="Q120" s="97" t="s">
        <v>42</v>
      </c>
      <c r="R120" s="97" t="s">
        <v>42</v>
      </c>
      <c r="T120" s="149" t="s">
        <v>402</v>
      </c>
      <c r="V120" s="102"/>
      <c r="W120" s="102"/>
      <c r="X120" s="97" t="s">
        <v>41</v>
      </c>
      <c r="Y120" s="97" t="s">
        <v>41</v>
      </c>
      <c r="Z120" s="97" t="s">
        <v>41</v>
      </c>
      <c r="AA120" s="97" t="s">
        <v>41</v>
      </c>
      <c r="AB120" s="97" t="s">
        <v>41</v>
      </c>
    </row>
    <row r="121" spans="1:28" ht="15" customHeight="1" x14ac:dyDescent="0.2">
      <c r="A121" s="166" t="s">
        <v>139</v>
      </c>
      <c r="B121" s="166" t="s">
        <v>267</v>
      </c>
      <c r="C121" s="166" t="s">
        <v>101</v>
      </c>
      <c r="D121" s="166">
        <v>3171229</v>
      </c>
      <c r="E121" s="166">
        <v>95710333</v>
      </c>
      <c r="F121" s="166">
        <v>1930</v>
      </c>
      <c r="G121" s="166">
        <v>400</v>
      </c>
      <c r="H121" s="166" t="s">
        <v>150</v>
      </c>
      <c r="I121" s="195">
        <v>34244</v>
      </c>
      <c r="J121" s="166">
        <v>15</v>
      </c>
      <c r="L121" s="149">
        <v>1930</v>
      </c>
      <c r="M121" s="102"/>
      <c r="N121" s="102"/>
      <c r="O121" s="149">
        <v>1930</v>
      </c>
      <c r="P121" s="149">
        <v>1930</v>
      </c>
      <c r="Q121" s="149">
        <v>1930</v>
      </c>
      <c r="R121" s="149">
        <v>1930</v>
      </c>
      <c r="T121" s="149" t="s">
        <v>402</v>
      </c>
      <c r="V121" s="102"/>
      <c r="W121" s="102"/>
      <c r="X121" s="97" t="s">
        <v>41</v>
      </c>
      <c r="Y121" s="97" t="s">
        <v>41</v>
      </c>
      <c r="Z121" s="97" t="s">
        <v>41</v>
      </c>
      <c r="AA121" s="97" t="s">
        <v>41</v>
      </c>
      <c r="AB121" s="97" t="s">
        <v>41</v>
      </c>
    </row>
    <row r="122" spans="1:28" ht="15" customHeight="1" x14ac:dyDescent="0.2">
      <c r="A122" s="166" t="s">
        <v>233</v>
      </c>
      <c r="B122" s="166" t="s">
        <v>234</v>
      </c>
      <c r="C122" s="166" t="s">
        <v>95</v>
      </c>
      <c r="D122" s="166">
        <v>3063330</v>
      </c>
      <c r="E122" s="166">
        <v>95718635</v>
      </c>
      <c r="F122" s="166">
        <v>1630</v>
      </c>
      <c r="G122" s="166">
        <v>100</v>
      </c>
      <c r="H122" s="166" t="s">
        <v>90</v>
      </c>
      <c r="I122" s="195">
        <v>34244</v>
      </c>
      <c r="J122" s="166">
        <v>24</v>
      </c>
      <c r="L122" s="102"/>
      <c r="M122" s="102"/>
      <c r="N122" s="97" t="s">
        <v>42</v>
      </c>
      <c r="O122" s="97" t="s">
        <v>42</v>
      </c>
      <c r="P122" s="97" t="s">
        <v>42</v>
      </c>
      <c r="Q122" s="97" t="s">
        <v>42</v>
      </c>
      <c r="R122" s="97" t="s">
        <v>42</v>
      </c>
      <c r="T122" s="149" t="s">
        <v>402</v>
      </c>
      <c r="V122" s="102"/>
      <c r="W122" s="102"/>
      <c r="X122" s="97" t="s">
        <v>41</v>
      </c>
      <c r="Y122" s="97" t="s">
        <v>41</v>
      </c>
      <c r="Z122" s="97" t="s">
        <v>41</v>
      </c>
      <c r="AA122" s="97" t="s">
        <v>41</v>
      </c>
      <c r="AB122" s="97" t="s">
        <v>41</v>
      </c>
    </row>
    <row r="123" spans="1:28" ht="15" customHeight="1" x14ac:dyDescent="0.2">
      <c r="A123" s="166" t="s">
        <v>230</v>
      </c>
      <c r="B123" s="166" t="s">
        <v>231</v>
      </c>
      <c r="C123" s="166" t="s">
        <v>138</v>
      </c>
      <c r="D123" s="166">
        <v>3035763</v>
      </c>
      <c r="E123" s="166">
        <v>95650222</v>
      </c>
      <c r="F123" s="166">
        <v>1630</v>
      </c>
      <c r="G123" s="166">
        <v>100</v>
      </c>
      <c r="H123" s="166" t="s">
        <v>90</v>
      </c>
      <c r="I123" s="195">
        <v>34552</v>
      </c>
      <c r="J123" s="166">
        <v>5</v>
      </c>
      <c r="L123" s="102"/>
      <c r="M123" s="102"/>
      <c r="N123" s="97" t="s">
        <v>42</v>
      </c>
      <c r="O123" s="97" t="s">
        <v>42</v>
      </c>
      <c r="P123" s="97" t="s">
        <v>42</v>
      </c>
      <c r="Q123" s="97" t="s">
        <v>42</v>
      </c>
      <c r="R123" s="97" t="s">
        <v>42</v>
      </c>
      <c r="T123" s="149" t="s">
        <v>402</v>
      </c>
      <c r="V123" s="102"/>
      <c r="W123" s="102"/>
      <c r="X123" s="97" t="s">
        <v>41</v>
      </c>
      <c r="Y123" s="97" t="s">
        <v>41</v>
      </c>
      <c r="Z123" s="97" t="s">
        <v>41</v>
      </c>
      <c r="AA123" s="97" t="s">
        <v>41</v>
      </c>
      <c r="AB123" s="97" t="s">
        <v>41</v>
      </c>
    </row>
    <row r="124" spans="1:28" ht="15" customHeight="1" x14ac:dyDescent="0.2">
      <c r="A124" s="166" t="s">
        <v>117</v>
      </c>
      <c r="B124" s="166" t="s">
        <v>239</v>
      </c>
      <c r="C124" s="166" t="s">
        <v>240</v>
      </c>
      <c r="D124" s="166">
        <v>3138936</v>
      </c>
      <c r="E124" s="166">
        <v>70258314</v>
      </c>
      <c r="F124" s="166">
        <v>1630</v>
      </c>
      <c r="G124" s="166">
        <v>100</v>
      </c>
      <c r="H124" s="166" t="s">
        <v>90</v>
      </c>
      <c r="I124" s="195">
        <v>34650</v>
      </c>
      <c r="J124" s="166">
        <v>9</v>
      </c>
      <c r="L124" s="102"/>
      <c r="M124" s="102"/>
      <c r="N124" s="97" t="s">
        <v>42</v>
      </c>
      <c r="O124" s="97" t="s">
        <v>42</v>
      </c>
      <c r="P124" s="97" t="s">
        <v>42</v>
      </c>
      <c r="Q124" s="97" t="s">
        <v>42</v>
      </c>
      <c r="R124" s="97" t="s">
        <v>42</v>
      </c>
      <c r="T124" s="149" t="s">
        <v>402</v>
      </c>
      <c r="V124" s="102"/>
      <c r="W124" s="102"/>
      <c r="X124" s="97" t="s">
        <v>41</v>
      </c>
      <c r="Y124" s="97" t="s">
        <v>41</v>
      </c>
      <c r="Z124" s="97" t="s">
        <v>41</v>
      </c>
      <c r="AA124" s="97" t="s">
        <v>41</v>
      </c>
      <c r="AB124" s="97" t="s">
        <v>41</v>
      </c>
    </row>
    <row r="125" spans="1:28" ht="15" customHeight="1" x14ac:dyDescent="0.2">
      <c r="A125" s="166" t="s">
        <v>254</v>
      </c>
      <c r="B125" s="166" t="s">
        <v>255</v>
      </c>
      <c r="C125" s="166"/>
      <c r="D125" s="166">
        <v>3386206</v>
      </c>
      <c r="E125" s="166">
        <v>95872157</v>
      </c>
      <c r="F125" s="166">
        <v>1630</v>
      </c>
      <c r="G125" s="166">
        <v>100</v>
      </c>
      <c r="H125" s="166" t="s">
        <v>90</v>
      </c>
      <c r="I125" s="195">
        <v>34678</v>
      </c>
      <c r="J125" s="166">
        <v>2</v>
      </c>
      <c r="L125" s="102"/>
      <c r="M125" s="102"/>
      <c r="N125" s="97" t="s">
        <v>42</v>
      </c>
      <c r="O125" s="97" t="s">
        <v>42</v>
      </c>
      <c r="P125" s="97" t="s">
        <v>42</v>
      </c>
      <c r="Q125" s="97" t="s">
        <v>42</v>
      </c>
      <c r="R125" s="97" t="s">
        <v>42</v>
      </c>
      <c r="T125" s="149" t="s">
        <v>402</v>
      </c>
      <c r="V125" s="102"/>
      <c r="W125" s="102"/>
      <c r="X125" s="97" t="s">
        <v>41</v>
      </c>
      <c r="Y125" s="97" t="s">
        <v>41</v>
      </c>
      <c r="Z125" s="97" t="s">
        <v>41</v>
      </c>
      <c r="AA125" s="97" t="s">
        <v>41</v>
      </c>
      <c r="AB125" s="97" t="s">
        <v>41</v>
      </c>
    </row>
    <row r="126" spans="1:28" ht="15" customHeight="1" x14ac:dyDescent="0.2">
      <c r="A126" s="166" t="s">
        <v>302</v>
      </c>
      <c r="B126" s="166" t="s">
        <v>303</v>
      </c>
      <c r="C126" s="166" t="s">
        <v>125</v>
      </c>
      <c r="D126" s="166">
        <v>3374655</v>
      </c>
      <c r="E126" s="166">
        <v>95527467</v>
      </c>
      <c r="F126" s="166">
        <v>1630</v>
      </c>
      <c r="G126" s="166">
        <v>100</v>
      </c>
      <c r="H126" s="166" t="s">
        <v>203</v>
      </c>
      <c r="I126" s="195">
        <v>34762</v>
      </c>
      <c r="J126" s="166">
        <v>12</v>
      </c>
      <c r="L126" s="102"/>
      <c r="M126" s="97" t="s">
        <v>42</v>
      </c>
      <c r="N126" s="97" t="s">
        <v>42</v>
      </c>
      <c r="O126" s="97" t="s">
        <v>42</v>
      </c>
      <c r="P126" s="97" t="s">
        <v>42</v>
      </c>
      <c r="Q126" s="97" t="s">
        <v>42</v>
      </c>
      <c r="R126" s="102"/>
      <c r="T126" s="149" t="s">
        <v>404</v>
      </c>
      <c r="V126" s="200"/>
      <c r="W126" s="202" t="s">
        <v>42</v>
      </c>
      <c r="X126" s="202" t="s">
        <v>42</v>
      </c>
      <c r="Y126" s="202" t="s">
        <v>42</v>
      </c>
      <c r="Z126" s="199" t="s">
        <v>42</v>
      </c>
      <c r="AA126" s="199" t="s">
        <v>42</v>
      </c>
      <c r="AB126" s="207"/>
    </row>
    <row r="127" spans="1:28" ht="15" customHeight="1" x14ac:dyDescent="0.2">
      <c r="A127" s="166" t="s">
        <v>293</v>
      </c>
      <c r="B127" s="166" t="s">
        <v>294</v>
      </c>
      <c r="C127" s="166" t="s">
        <v>125</v>
      </c>
      <c r="D127" s="166">
        <v>3084529</v>
      </c>
      <c r="E127" s="166">
        <v>95749062</v>
      </c>
      <c r="F127" s="166">
        <v>1630</v>
      </c>
      <c r="G127" s="166">
        <v>100</v>
      </c>
      <c r="H127" s="166" t="s">
        <v>113</v>
      </c>
      <c r="I127" s="195">
        <v>34776</v>
      </c>
      <c r="J127" s="166">
        <v>4</v>
      </c>
      <c r="L127" s="97" t="s">
        <v>42</v>
      </c>
      <c r="M127" s="97" t="s">
        <v>42</v>
      </c>
      <c r="N127" s="97" t="s">
        <v>42</v>
      </c>
      <c r="O127" s="97" t="s">
        <v>42</v>
      </c>
      <c r="P127" s="97" t="s">
        <v>42</v>
      </c>
      <c r="Q127" s="102"/>
      <c r="R127" s="102"/>
      <c r="T127" s="149" t="s">
        <v>404</v>
      </c>
      <c r="V127" s="202" t="s">
        <v>42</v>
      </c>
      <c r="W127" s="202" t="s">
        <v>42</v>
      </c>
      <c r="X127" s="202" t="s">
        <v>42</v>
      </c>
      <c r="Y127" s="202" t="s">
        <v>42</v>
      </c>
      <c r="Z127" s="203" t="s">
        <v>42</v>
      </c>
      <c r="AA127" s="200"/>
      <c r="AB127" s="200"/>
    </row>
    <row r="128" spans="1:28" ht="15" customHeight="1" x14ac:dyDescent="0.2">
      <c r="A128" s="166" t="s">
        <v>299</v>
      </c>
      <c r="B128" s="166" t="s">
        <v>300</v>
      </c>
      <c r="C128" s="166" t="s">
        <v>104</v>
      </c>
      <c r="D128" s="166">
        <v>3173235</v>
      </c>
      <c r="E128" s="166">
        <v>95814465</v>
      </c>
      <c r="F128" s="166">
        <v>1630</v>
      </c>
      <c r="G128" s="166">
        <v>100</v>
      </c>
      <c r="H128" s="166" t="s">
        <v>203</v>
      </c>
      <c r="I128" s="195">
        <v>34776</v>
      </c>
      <c r="J128" s="166">
        <v>11</v>
      </c>
      <c r="L128" s="102"/>
      <c r="M128" s="97" t="s">
        <v>42</v>
      </c>
      <c r="N128" s="97" t="s">
        <v>42</v>
      </c>
      <c r="O128" s="97" t="s">
        <v>42</v>
      </c>
      <c r="P128" s="97" t="s">
        <v>42</v>
      </c>
      <c r="Q128" s="97" t="s">
        <v>42</v>
      </c>
      <c r="R128" s="102"/>
      <c r="T128" s="149" t="s">
        <v>404</v>
      </c>
      <c r="V128" s="200"/>
      <c r="W128" s="202" t="s">
        <v>42</v>
      </c>
      <c r="X128" s="202" t="s">
        <v>42</v>
      </c>
      <c r="Y128" s="202" t="s">
        <v>42</v>
      </c>
      <c r="Z128" s="199" t="s">
        <v>42</v>
      </c>
      <c r="AA128" s="203" t="s">
        <v>42</v>
      </c>
      <c r="AB128" s="200"/>
    </row>
    <row r="129" spans="1:28" ht="15" customHeight="1" x14ac:dyDescent="0.2">
      <c r="A129" s="166" t="s">
        <v>262</v>
      </c>
      <c r="B129" s="166" t="s">
        <v>263</v>
      </c>
      <c r="C129" s="166" t="s">
        <v>264</v>
      </c>
      <c r="D129" s="166">
        <v>2973064</v>
      </c>
      <c r="E129" s="166">
        <v>95599267</v>
      </c>
      <c r="F129" s="166">
        <v>1400</v>
      </c>
      <c r="G129" s="166">
        <v>2230</v>
      </c>
      <c r="H129" s="166" t="s">
        <v>116</v>
      </c>
      <c r="I129" s="195">
        <v>34790</v>
      </c>
      <c r="J129" s="166">
        <v>14</v>
      </c>
      <c r="L129" s="97" t="s">
        <v>48</v>
      </c>
      <c r="M129" s="102"/>
      <c r="N129" s="102"/>
      <c r="O129" s="97" t="s">
        <v>48</v>
      </c>
      <c r="P129" s="97" t="s">
        <v>48</v>
      </c>
      <c r="Q129" s="97" t="s">
        <v>48</v>
      </c>
      <c r="R129" s="97" t="s">
        <v>48</v>
      </c>
      <c r="T129" s="149" t="s">
        <v>402</v>
      </c>
      <c r="V129" s="102"/>
      <c r="W129" s="102"/>
      <c r="X129" s="97" t="s">
        <v>41</v>
      </c>
      <c r="Y129" s="97" t="s">
        <v>41</v>
      </c>
      <c r="Z129" s="97" t="s">
        <v>41</v>
      </c>
      <c r="AA129" s="97" t="s">
        <v>41</v>
      </c>
      <c r="AB129" s="97" t="s">
        <v>41</v>
      </c>
    </row>
    <row r="130" spans="1:28" ht="15" customHeight="1" x14ac:dyDescent="0.2">
      <c r="A130" s="166" t="s">
        <v>218</v>
      </c>
      <c r="B130" s="166" t="s">
        <v>219</v>
      </c>
      <c r="C130" s="166" t="s">
        <v>220</v>
      </c>
      <c r="D130" s="166">
        <v>2956876</v>
      </c>
      <c r="E130" s="166">
        <v>95486443</v>
      </c>
      <c r="F130" s="166">
        <v>1300</v>
      </c>
      <c r="G130" s="166">
        <v>2130</v>
      </c>
      <c r="H130" s="166" t="s">
        <v>90</v>
      </c>
      <c r="I130" s="195">
        <v>34790</v>
      </c>
      <c r="J130" s="166">
        <v>17</v>
      </c>
      <c r="L130" s="102"/>
      <c r="M130" s="102"/>
      <c r="N130" s="97" t="s">
        <v>47</v>
      </c>
      <c r="O130" s="97" t="s">
        <v>47</v>
      </c>
      <c r="P130" s="97" t="s">
        <v>47</v>
      </c>
      <c r="Q130" s="97" t="s">
        <v>47</v>
      </c>
      <c r="R130" s="97" t="s">
        <v>47</v>
      </c>
      <c r="T130" s="184" t="s">
        <v>823</v>
      </c>
      <c r="V130" s="102"/>
      <c r="W130" s="102"/>
      <c r="X130" s="97" t="s">
        <v>41</v>
      </c>
      <c r="Y130" s="97" t="s">
        <v>41</v>
      </c>
      <c r="Z130" s="97" t="s">
        <v>41</v>
      </c>
      <c r="AA130" s="97" t="s">
        <v>41</v>
      </c>
      <c r="AB130" s="97" t="s">
        <v>41</v>
      </c>
    </row>
    <row r="131" spans="1:28" ht="15" customHeight="1" x14ac:dyDescent="0.2">
      <c r="A131" s="166" t="s">
        <v>228</v>
      </c>
      <c r="B131" s="166" t="s">
        <v>229</v>
      </c>
      <c r="C131" s="166" t="s">
        <v>95</v>
      </c>
      <c r="D131" s="166">
        <v>3033665</v>
      </c>
      <c r="E131" s="166">
        <v>95778663</v>
      </c>
      <c r="F131" s="166">
        <v>1630</v>
      </c>
      <c r="G131" s="166">
        <v>100</v>
      </c>
      <c r="H131" s="166" t="s">
        <v>90</v>
      </c>
      <c r="I131" s="195">
        <v>34818</v>
      </c>
      <c r="J131" s="166">
        <v>3</v>
      </c>
      <c r="L131" s="102"/>
      <c r="M131" s="102"/>
      <c r="N131" s="97" t="s">
        <v>42</v>
      </c>
      <c r="O131" s="97" t="s">
        <v>42</v>
      </c>
      <c r="P131" s="97" t="s">
        <v>42</v>
      </c>
      <c r="Q131" s="97" t="s">
        <v>42</v>
      </c>
      <c r="R131" s="97" t="s">
        <v>42</v>
      </c>
      <c r="T131" s="149" t="s">
        <v>402</v>
      </c>
      <c r="V131" s="102"/>
      <c r="W131" s="102"/>
      <c r="X131" s="97" t="s">
        <v>41</v>
      </c>
      <c r="Y131" s="97" t="s">
        <v>41</v>
      </c>
      <c r="Z131" s="97" t="s">
        <v>41</v>
      </c>
      <c r="AA131" s="97" t="s">
        <v>41</v>
      </c>
      <c r="AB131" s="97" t="s">
        <v>41</v>
      </c>
    </row>
    <row r="132" spans="1:28" ht="15" customHeight="1" x14ac:dyDescent="0.2">
      <c r="A132" s="166" t="s">
        <v>117</v>
      </c>
      <c r="B132" s="166" t="s">
        <v>241</v>
      </c>
      <c r="C132" s="166" t="s">
        <v>101</v>
      </c>
      <c r="D132" s="166">
        <v>3146953</v>
      </c>
      <c r="E132" s="166">
        <v>70668479</v>
      </c>
      <c r="F132" s="166">
        <v>1300</v>
      </c>
      <c r="G132" s="166">
        <v>2130</v>
      </c>
      <c r="H132" s="166" t="s">
        <v>203</v>
      </c>
      <c r="I132" s="195">
        <v>34832</v>
      </c>
      <c r="J132" s="166">
        <v>6</v>
      </c>
      <c r="L132" s="102"/>
      <c r="M132" s="97" t="s">
        <v>47</v>
      </c>
      <c r="N132" s="97" t="s">
        <v>47</v>
      </c>
      <c r="O132" s="97" t="s">
        <v>47</v>
      </c>
      <c r="P132" s="97" t="s">
        <v>47</v>
      </c>
      <c r="Q132" s="97" t="s">
        <v>47</v>
      </c>
      <c r="R132" s="102"/>
      <c r="T132" s="149" t="s">
        <v>403</v>
      </c>
      <c r="V132" s="200"/>
      <c r="W132" s="206" t="s">
        <v>41</v>
      </c>
      <c r="X132" s="199" t="s">
        <v>41</v>
      </c>
      <c r="Y132" s="199" t="s">
        <v>41</v>
      </c>
      <c r="Z132" s="199" t="s">
        <v>41</v>
      </c>
      <c r="AA132" s="203" t="s">
        <v>41</v>
      </c>
      <c r="AB132" s="200"/>
    </row>
    <row r="133" spans="1:28" ht="15" customHeight="1" x14ac:dyDescent="0.2">
      <c r="A133" s="166" t="s">
        <v>139</v>
      </c>
      <c r="B133" s="166" t="s">
        <v>272</v>
      </c>
      <c r="C133" s="166" t="s">
        <v>135</v>
      </c>
      <c r="D133" s="166">
        <v>3116218</v>
      </c>
      <c r="E133" s="166">
        <v>95780159</v>
      </c>
      <c r="F133" s="166">
        <v>1630</v>
      </c>
      <c r="G133" s="166">
        <v>100</v>
      </c>
      <c r="H133" s="166" t="s">
        <v>150</v>
      </c>
      <c r="I133" s="195">
        <v>34846</v>
      </c>
      <c r="J133" s="166">
        <v>4</v>
      </c>
      <c r="L133" s="97" t="s">
        <v>42</v>
      </c>
      <c r="M133" s="97" t="s">
        <v>42</v>
      </c>
      <c r="N133" s="102"/>
      <c r="O133" s="102"/>
      <c r="P133" s="97" t="s">
        <v>42</v>
      </c>
      <c r="Q133" s="97" t="s">
        <v>42</v>
      </c>
      <c r="R133" s="97" t="s">
        <v>42</v>
      </c>
      <c r="T133" s="149" t="s">
        <v>404</v>
      </c>
      <c r="V133" s="151" t="s">
        <v>42</v>
      </c>
      <c r="W133" s="193" t="s">
        <v>42</v>
      </c>
      <c r="X133" s="102"/>
      <c r="Y133" s="102"/>
      <c r="Z133" s="194" t="s">
        <v>42</v>
      </c>
      <c r="AA133" s="97" t="s">
        <v>42</v>
      </c>
      <c r="AB133" s="97" t="s">
        <v>42</v>
      </c>
    </row>
    <row r="134" spans="1:28" ht="15" customHeight="1" x14ac:dyDescent="0.2">
      <c r="A134" s="166" t="s">
        <v>252</v>
      </c>
      <c r="B134" s="166" t="s">
        <v>253</v>
      </c>
      <c r="C134" s="166"/>
      <c r="D134" s="166">
        <v>3361262</v>
      </c>
      <c r="E134" s="166">
        <v>70347184</v>
      </c>
      <c r="F134" s="166">
        <v>1630</v>
      </c>
      <c r="G134" s="166">
        <v>100</v>
      </c>
      <c r="H134" s="166" t="s">
        <v>90</v>
      </c>
      <c r="I134" s="195">
        <v>35182</v>
      </c>
      <c r="J134" s="166">
        <v>1</v>
      </c>
      <c r="L134" s="102"/>
      <c r="M134" s="102"/>
      <c r="N134" s="97" t="s">
        <v>42</v>
      </c>
      <c r="O134" s="97" t="s">
        <v>42</v>
      </c>
      <c r="P134" s="97" t="s">
        <v>42</v>
      </c>
      <c r="Q134" s="97" t="s">
        <v>42</v>
      </c>
      <c r="R134" s="97" t="s">
        <v>42</v>
      </c>
      <c r="T134" s="149" t="s">
        <v>402</v>
      </c>
      <c r="V134" s="102"/>
      <c r="W134" s="102"/>
      <c r="X134" s="97" t="s">
        <v>41</v>
      </c>
      <c r="Y134" s="97" t="s">
        <v>41</v>
      </c>
      <c r="Z134" s="97" t="s">
        <v>41</v>
      </c>
      <c r="AA134" s="97" t="s">
        <v>41</v>
      </c>
      <c r="AB134" s="97" t="s">
        <v>41</v>
      </c>
    </row>
    <row r="135" spans="1:28" ht="15" customHeight="1" x14ac:dyDescent="0.2">
      <c r="A135" s="166" t="s">
        <v>291</v>
      </c>
      <c r="B135" s="166" t="s">
        <v>292</v>
      </c>
      <c r="C135" s="166" t="s">
        <v>128</v>
      </c>
      <c r="D135" s="166">
        <v>3002792</v>
      </c>
      <c r="E135" s="166">
        <v>70555581</v>
      </c>
      <c r="F135" s="166">
        <v>1930</v>
      </c>
      <c r="G135" s="166">
        <v>400</v>
      </c>
      <c r="H135" s="166" t="s">
        <v>113</v>
      </c>
      <c r="I135" s="195">
        <v>35322</v>
      </c>
      <c r="J135" s="166">
        <v>1</v>
      </c>
      <c r="L135" s="149">
        <v>1930</v>
      </c>
      <c r="M135" s="149">
        <v>1930</v>
      </c>
      <c r="N135" s="149">
        <v>1930</v>
      </c>
      <c r="O135" s="149">
        <v>1930</v>
      </c>
      <c r="P135" s="149">
        <v>1930</v>
      </c>
      <c r="Q135" s="102"/>
      <c r="R135" s="102"/>
      <c r="T135" s="149" t="s">
        <v>402</v>
      </c>
      <c r="V135" s="102"/>
      <c r="W135" s="102"/>
      <c r="X135" s="97" t="s">
        <v>41</v>
      </c>
      <c r="Y135" s="97" t="s">
        <v>41</v>
      </c>
      <c r="Z135" s="97" t="s">
        <v>41</v>
      </c>
      <c r="AA135" s="97" t="s">
        <v>41</v>
      </c>
      <c r="AB135" s="97" t="s">
        <v>41</v>
      </c>
    </row>
    <row r="136" spans="1:28" ht="15" customHeight="1" x14ac:dyDescent="0.2">
      <c r="A136" s="166" t="s">
        <v>224</v>
      </c>
      <c r="B136" s="166" t="s">
        <v>225</v>
      </c>
      <c r="C136" s="166" t="s">
        <v>226</v>
      </c>
      <c r="D136" s="166">
        <v>2989517</v>
      </c>
      <c r="E136" s="166">
        <v>70244598</v>
      </c>
      <c r="F136" s="166">
        <v>1930</v>
      </c>
      <c r="G136" s="166">
        <v>400</v>
      </c>
      <c r="H136" s="166" t="s">
        <v>90</v>
      </c>
      <c r="I136" s="195">
        <v>35378</v>
      </c>
      <c r="J136" s="166">
        <v>10</v>
      </c>
      <c r="L136" s="102"/>
      <c r="M136" s="102"/>
      <c r="N136" s="149">
        <v>1930</v>
      </c>
      <c r="O136" s="149">
        <v>1930</v>
      </c>
      <c r="P136" s="149">
        <v>1930</v>
      </c>
      <c r="Q136" s="149">
        <v>1930</v>
      </c>
      <c r="R136" s="149">
        <v>1930</v>
      </c>
      <c r="T136" s="149" t="s">
        <v>402</v>
      </c>
      <c r="V136" s="102"/>
      <c r="W136" s="102"/>
      <c r="X136" s="97" t="s">
        <v>41</v>
      </c>
      <c r="Y136" s="97" t="s">
        <v>41</v>
      </c>
      <c r="Z136" s="97" t="s">
        <v>41</v>
      </c>
      <c r="AA136" s="97" t="s">
        <v>41</v>
      </c>
      <c r="AB136" s="97" t="s">
        <v>41</v>
      </c>
    </row>
    <row r="137" spans="1:28" ht="15" customHeight="1" x14ac:dyDescent="0.2">
      <c r="A137" s="166" t="s">
        <v>287</v>
      </c>
      <c r="B137" s="166" t="s">
        <v>288</v>
      </c>
      <c r="C137" s="166"/>
      <c r="D137" s="166">
        <v>3259270</v>
      </c>
      <c r="E137" s="166">
        <v>70244596</v>
      </c>
      <c r="F137" s="166">
        <v>1930</v>
      </c>
      <c r="G137" s="166">
        <v>400</v>
      </c>
      <c r="H137" s="166" t="s">
        <v>162</v>
      </c>
      <c r="I137" s="195">
        <v>35630</v>
      </c>
      <c r="J137" s="166">
        <v>1</v>
      </c>
      <c r="L137" s="149">
        <v>1930</v>
      </c>
      <c r="M137" s="149">
        <v>1930</v>
      </c>
      <c r="N137" s="149">
        <v>1930</v>
      </c>
      <c r="O137" s="149">
        <v>1930</v>
      </c>
      <c r="P137" s="102"/>
      <c r="Q137" s="102"/>
      <c r="R137" s="149">
        <v>1930</v>
      </c>
      <c r="T137" s="149" t="s">
        <v>402</v>
      </c>
      <c r="V137" s="102"/>
      <c r="W137" s="102"/>
      <c r="X137" s="97" t="s">
        <v>41</v>
      </c>
      <c r="Y137" s="97" t="s">
        <v>41</v>
      </c>
      <c r="Z137" s="97" t="s">
        <v>41</v>
      </c>
      <c r="AA137" s="97" t="s">
        <v>41</v>
      </c>
      <c r="AB137" s="97" t="s">
        <v>41</v>
      </c>
    </row>
    <row r="138" spans="1:28" ht="15" customHeight="1" x14ac:dyDescent="0.2">
      <c r="A138" s="166" t="s">
        <v>117</v>
      </c>
      <c r="B138" s="166" t="s">
        <v>250</v>
      </c>
      <c r="C138" s="166" t="s">
        <v>95</v>
      </c>
      <c r="D138" s="166">
        <v>3342921</v>
      </c>
      <c r="E138" s="166">
        <v>95879027</v>
      </c>
      <c r="F138" s="166">
        <v>1630</v>
      </c>
      <c r="G138" s="166">
        <v>100</v>
      </c>
      <c r="H138" s="166" t="s">
        <v>90</v>
      </c>
      <c r="I138" s="195">
        <v>35630</v>
      </c>
      <c r="J138" s="166">
        <v>2</v>
      </c>
      <c r="L138" s="102"/>
      <c r="M138" s="102"/>
      <c r="N138" s="97" t="s">
        <v>42</v>
      </c>
      <c r="O138" s="97" t="s">
        <v>42</v>
      </c>
      <c r="P138" s="97" t="s">
        <v>42</v>
      </c>
      <c r="Q138" s="97" t="s">
        <v>42</v>
      </c>
      <c r="R138" s="97" t="s">
        <v>42</v>
      </c>
      <c r="T138" s="149" t="s">
        <v>402</v>
      </c>
      <c r="V138" s="102"/>
      <c r="W138" s="102"/>
      <c r="X138" s="194" t="s">
        <v>41</v>
      </c>
      <c r="Y138" s="97" t="s">
        <v>41</v>
      </c>
      <c r="Z138" s="97" t="s">
        <v>41</v>
      </c>
      <c r="AA138" s="97" t="s">
        <v>41</v>
      </c>
      <c r="AB138" s="97" t="s">
        <v>41</v>
      </c>
    </row>
    <row r="139" spans="1:28" ht="15" customHeight="1" x14ac:dyDescent="0.2">
      <c r="A139" s="166" t="s">
        <v>256</v>
      </c>
      <c r="B139" s="166" t="s">
        <v>257</v>
      </c>
      <c r="C139" s="166" t="s">
        <v>104</v>
      </c>
      <c r="D139" s="166">
        <v>3403557</v>
      </c>
      <c r="E139" s="166">
        <v>95796838</v>
      </c>
      <c r="F139" s="166">
        <v>1630</v>
      </c>
      <c r="G139" s="166">
        <v>100</v>
      </c>
      <c r="H139" s="166" t="s">
        <v>90</v>
      </c>
      <c r="I139" s="195">
        <v>35714</v>
      </c>
      <c r="J139" s="166">
        <v>9</v>
      </c>
      <c r="L139" s="102"/>
      <c r="M139" s="102"/>
      <c r="N139" s="97" t="s">
        <v>42</v>
      </c>
      <c r="O139" s="97" t="s">
        <v>42</v>
      </c>
      <c r="P139" s="97" t="s">
        <v>42</v>
      </c>
      <c r="Q139" s="97" t="s">
        <v>42</v>
      </c>
      <c r="R139" s="97" t="s">
        <v>42</v>
      </c>
      <c r="T139" s="149" t="s">
        <v>402</v>
      </c>
      <c r="V139" s="102"/>
      <c r="W139" s="102"/>
      <c r="X139" s="194" t="s">
        <v>41</v>
      </c>
      <c r="Y139" s="97" t="s">
        <v>41</v>
      </c>
      <c r="Z139" s="97" t="s">
        <v>41</v>
      </c>
      <c r="AA139" s="97" t="s">
        <v>41</v>
      </c>
      <c r="AB139" s="97" t="s">
        <v>41</v>
      </c>
    </row>
    <row r="140" spans="1:28" ht="15" customHeight="1" x14ac:dyDescent="0.2">
      <c r="A140" s="166" t="s">
        <v>136</v>
      </c>
      <c r="B140" s="166" t="s">
        <v>269</v>
      </c>
      <c r="C140" s="166" t="s">
        <v>101</v>
      </c>
      <c r="D140" s="166">
        <v>3254173</v>
      </c>
      <c r="E140" s="166">
        <v>70555577</v>
      </c>
      <c r="F140" s="166">
        <v>1300</v>
      </c>
      <c r="G140" s="166">
        <v>2130</v>
      </c>
      <c r="H140" s="166" t="s">
        <v>116</v>
      </c>
      <c r="I140" s="195">
        <v>35714</v>
      </c>
      <c r="J140" s="166">
        <v>10</v>
      </c>
      <c r="L140" s="97" t="s">
        <v>47</v>
      </c>
      <c r="M140" s="102"/>
      <c r="N140" s="102"/>
      <c r="O140" s="97" t="s">
        <v>47</v>
      </c>
      <c r="P140" s="97" t="s">
        <v>47</v>
      </c>
      <c r="Q140" s="97" t="s">
        <v>47</v>
      </c>
      <c r="R140" s="97" t="s">
        <v>47</v>
      </c>
      <c r="T140" s="184" t="s">
        <v>823</v>
      </c>
      <c r="V140" s="192" t="s">
        <v>41</v>
      </c>
      <c r="W140" s="102"/>
      <c r="X140" s="102"/>
      <c r="Y140" s="194" t="s">
        <v>41</v>
      </c>
      <c r="Z140" s="97" t="s">
        <v>41</v>
      </c>
      <c r="AA140" s="97" t="s">
        <v>41</v>
      </c>
      <c r="AB140" s="97" t="s">
        <v>41</v>
      </c>
    </row>
    <row r="141" spans="1:28" ht="15" customHeight="1" x14ac:dyDescent="0.2">
      <c r="A141" s="166" t="s">
        <v>245</v>
      </c>
      <c r="B141" s="166" t="s">
        <v>246</v>
      </c>
      <c r="C141" s="166" t="s">
        <v>125</v>
      </c>
      <c r="D141" s="166">
        <v>3166154</v>
      </c>
      <c r="E141" s="166">
        <v>95694783</v>
      </c>
      <c r="F141" s="166">
        <v>1930</v>
      </c>
      <c r="G141" s="166">
        <v>400</v>
      </c>
      <c r="H141" s="166" t="s">
        <v>90</v>
      </c>
      <c r="I141" s="195">
        <v>35742</v>
      </c>
      <c r="J141" s="166">
        <v>7</v>
      </c>
      <c r="L141" s="102"/>
      <c r="M141" s="102"/>
      <c r="N141" s="149">
        <v>1930</v>
      </c>
      <c r="O141" s="149">
        <v>1930</v>
      </c>
      <c r="P141" s="149">
        <v>1930</v>
      </c>
      <c r="Q141" s="149">
        <v>1930</v>
      </c>
      <c r="R141" s="149">
        <v>1930</v>
      </c>
      <c r="T141" s="149" t="s">
        <v>402</v>
      </c>
      <c r="V141" s="193" t="s">
        <v>41</v>
      </c>
      <c r="W141" s="102"/>
      <c r="X141" s="102"/>
      <c r="Y141" s="194" t="s">
        <v>41</v>
      </c>
      <c r="Z141" s="97" t="s">
        <v>41</v>
      </c>
      <c r="AA141" s="97" t="s">
        <v>41</v>
      </c>
      <c r="AB141" s="97" t="s">
        <v>41</v>
      </c>
    </row>
    <row r="142" spans="1:28" ht="15" customHeight="1" x14ac:dyDescent="0.2">
      <c r="A142" s="166" t="s">
        <v>295</v>
      </c>
      <c r="B142" s="166" t="s">
        <v>296</v>
      </c>
      <c r="C142" s="166" t="s">
        <v>220</v>
      </c>
      <c r="D142" s="166">
        <v>3220952</v>
      </c>
      <c r="E142" s="166">
        <v>95476728</v>
      </c>
      <c r="F142" s="166">
        <v>1630</v>
      </c>
      <c r="G142" s="166">
        <v>100</v>
      </c>
      <c r="H142" s="166" t="s">
        <v>113</v>
      </c>
      <c r="I142" s="195">
        <v>35742</v>
      </c>
      <c r="J142" s="166">
        <v>15</v>
      </c>
      <c r="L142" s="97" t="s">
        <v>42</v>
      </c>
      <c r="M142" s="97" t="s">
        <v>42</v>
      </c>
      <c r="N142" s="97" t="s">
        <v>42</v>
      </c>
      <c r="O142" s="97" t="s">
        <v>42</v>
      </c>
      <c r="P142" s="97" t="s">
        <v>42</v>
      </c>
      <c r="Q142" s="102"/>
      <c r="R142" s="102"/>
      <c r="T142" s="149" t="s">
        <v>404</v>
      </c>
      <c r="V142" s="202" t="s">
        <v>42</v>
      </c>
      <c r="W142" s="202" t="s">
        <v>42</v>
      </c>
      <c r="X142" s="202" t="s">
        <v>42</v>
      </c>
      <c r="Y142" s="199" t="s">
        <v>42</v>
      </c>
      <c r="Z142" s="203" t="s">
        <v>42</v>
      </c>
      <c r="AA142" s="200"/>
      <c r="AB142" s="200"/>
    </row>
    <row r="143" spans="1:28" ht="15" customHeight="1" x14ac:dyDescent="0.2">
      <c r="A143" s="166" t="s">
        <v>117</v>
      </c>
      <c r="B143" s="166" t="s">
        <v>301</v>
      </c>
      <c r="C143" s="166" t="s">
        <v>146</v>
      </c>
      <c r="D143" s="166">
        <v>3367966</v>
      </c>
      <c r="E143" s="166">
        <v>95721720</v>
      </c>
      <c r="F143" s="166">
        <v>1630</v>
      </c>
      <c r="G143" s="166">
        <v>100</v>
      </c>
      <c r="H143" s="166" t="s">
        <v>116</v>
      </c>
      <c r="I143" s="195">
        <v>35742</v>
      </c>
      <c r="J143" s="166">
        <v>23</v>
      </c>
      <c r="L143" s="97" t="s">
        <v>42</v>
      </c>
      <c r="M143" s="102"/>
      <c r="N143" s="102"/>
      <c r="O143" s="97" t="s">
        <v>42</v>
      </c>
      <c r="P143" s="97" t="s">
        <v>42</v>
      </c>
      <c r="Q143" s="97" t="s">
        <v>42</v>
      </c>
      <c r="R143" s="97" t="s">
        <v>42</v>
      </c>
      <c r="T143" s="149" t="s">
        <v>404</v>
      </c>
      <c r="V143" s="192" t="s">
        <v>42</v>
      </c>
      <c r="W143" s="102"/>
      <c r="X143" s="102"/>
      <c r="Y143" s="194" t="s">
        <v>42</v>
      </c>
      <c r="Z143" s="97" t="s">
        <v>42</v>
      </c>
      <c r="AA143" s="97" t="s">
        <v>42</v>
      </c>
      <c r="AB143" s="97" t="s">
        <v>42</v>
      </c>
    </row>
    <row r="144" spans="1:28" ht="15" customHeight="1" x14ac:dyDescent="0.2">
      <c r="A144" s="166" t="s">
        <v>277</v>
      </c>
      <c r="B144" s="166" t="s">
        <v>278</v>
      </c>
      <c r="C144" s="166" t="s">
        <v>128</v>
      </c>
      <c r="D144" s="166">
        <v>2961910</v>
      </c>
      <c r="E144" s="166">
        <v>95627858</v>
      </c>
      <c r="F144" s="166">
        <v>1300</v>
      </c>
      <c r="G144" s="166">
        <v>2130</v>
      </c>
      <c r="H144" s="166" t="s">
        <v>159</v>
      </c>
      <c r="I144" s="195">
        <v>35742</v>
      </c>
      <c r="J144" s="166">
        <v>24</v>
      </c>
      <c r="L144" s="97" t="s">
        <v>47</v>
      </c>
      <c r="M144" s="97" t="s">
        <v>47</v>
      </c>
      <c r="N144" s="97" t="s">
        <v>47</v>
      </c>
      <c r="O144" s="102"/>
      <c r="P144" s="102"/>
      <c r="Q144" s="97" t="s">
        <v>47</v>
      </c>
      <c r="R144" s="97" t="s">
        <v>47</v>
      </c>
      <c r="T144" s="184" t="s">
        <v>823</v>
      </c>
      <c r="V144" s="151" t="s">
        <v>41</v>
      </c>
      <c r="W144" s="151" t="s">
        <v>41</v>
      </c>
      <c r="X144" s="192" t="s">
        <v>41</v>
      </c>
      <c r="Y144" s="102"/>
      <c r="Z144" s="102"/>
      <c r="AA144" s="194" t="s">
        <v>41</v>
      </c>
      <c r="AB144" s="97" t="s">
        <v>41</v>
      </c>
    </row>
    <row r="145" spans="1:28" ht="15" customHeight="1" x14ac:dyDescent="0.2">
      <c r="A145" s="166" t="s">
        <v>252</v>
      </c>
      <c r="B145" s="166" t="s">
        <v>274</v>
      </c>
      <c r="C145" s="166" t="s">
        <v>101</v>
      </c>
      <c r="D145" s="166">
        <v>3008364</v>
      </c>
      <c r="E145" s="166">
        <v>95549275</v>
      </c>
      <c r="F145" s="166">
        <v>1630</v>
      </c>
      <c r="G145" s="166">
        <v>100</v>
      </c>
      <c r="H145" s="166" t="s">
        <v>116</v>
      </c>
      <c r="I145" s="195">
        <v>35742</v>
      </c>
      <c r="J145" s="166">
        <v>35</v>
      </c>
      <c r="L145" s="97" t="s">
        <v>42</v>
      </c>
      <c r="M145" s="102"/>
      <c r="N145" s="102"/>
      <c r="O145" s="97" t="s">
        <v>42</v>
      </c>
      <c r="P145" s="97" t="s">
        <v>42</v>
      </c>
      <c r="Q145" s="97" t="s">
        <v>42</v>
      </c>
      <c r="R145" s="97" t="s">
        <v>42</v>
      </c>
      <c r="T145" s="149" t="s">
        <v>402</v>
      </c>
      <c r="V145" s="192" t="s">
        <v>41</v>
      </c>
      <c r="W145" s="102"/>
      <c r="X145" s="102"/>
      <c r="Y145" s="194" t="s">
        <v>41</v>
      </c>
      <c r="Z145" s="97" t="s">
        <v>41</v>
      </c>
      <c r="AA145" s="97" t="s">
        <v>41</v>
      </c>
      <c r="AB145" s="97" t="s">
        <v>41</v>
      </c>
    </row>
    <row r="146" spans="1:28" ht="15" customHeight="1" x14ac:dyDescent="0.2">
      <c r="A146" s="166" t="s">
        <v>93</v>
      </c>
      <c r="B146" s="166" t="s">
        <v>274</v>
      </c>
      <c r="C146" s="166" t="s">
        <v>138</v>
      </c>
      <c r="D146" s="166">
        <v>3309375</v>
      </c>
      <c r="E146" s="166">
        <v>95476312</v>
      </c>
      <c r="F146" s="166">
        <v>1300</v>
      </c>
      <c r="G146" s="166">
        <v>2130</v>
      </c>
      <c r="H146" s="166" t="s">
        <v>150</v>
      </c>
      <c r="I146" s="195">
        <v>35742</v>
      </c>
      <c r="J146" s="166">
        <v>38</v>
      </c>
      <c r="L146" s="97" t="s">
        <v>47</v>
      </c>
      <c r="M146" s="97" t="s">
        <v>47</v>
      </c>
      <c r="N146" s="102"/>
      <c r="O146" s="102"/>
      <c r="P146" s="97" t="s">
        <v>47</v>
      </c>
      <c r="Q146" s="97" t="s">
        <v>47</v>
      </c>
      <c r="R146" s="97" t="s">
        <v>47</v>
      </c>
      <c r="T146" s="184" t="s">
        <v>823</v>
      </c>
      <c r="V146" s="202" t="s">
        <v>41</v>
      </c>
      <c r="W146" s="205" t="s">
        <v>41</v>
      </c>
      <c r="X146" s="200"/>
      <c r="Y146" s="200"/>
      <c r="Z146" s="204" t="s">
        <v>41</v>
      </c>
      <c r="AA146" s="199" t="s">
        <v>41</v>
      </c>
      <c r="AB146" s="199" t="s">
        <v>41</v>
      </c>
    </row>
    <row r="147" spans="1:28" ht="15" customHeight="1" x14ac:dyDescent="0.2">
      <c r="A147" s="166" t="s">
        <v>139</v>
      </c>
      <c r="B147" s="166" t="s">
        <v>273</v>
      </c>
      <c r="C147" s="166" t="s">
        <v>220</v>
      </c>
      <c r="D147" s="166">
        <v>3276526</v>
      </c>
      <c r="E147" s="166">
        <v>95833844</v>
      </c>
      <c r="F147" s="166">
        <v>1930</v>
      </c>
      <c r="G147" s="166">
        <v>400</v>
      </c>
      <c r="H147" s="166" t="s">
        <v>150</v>
      </c>
      <c r="I147" s="195">
        <v>35742</v>
      </c>
      <c r="J147" s="166">
        <v>45</v>
      </c>
      <c r="L147" s="149">
        <v>1930</v>
      </c>
      <c r="M147" s="102"/>
      <c r="N147" s="102"/>
      <c r="O147" s="149">
        <v>1930</v>
      </c>
      <c r="P147" s="149">
        <v>1930</v>
      </c>
      <c r="Q147" s="149">
        <v>1930</v>
      </c>
      <c r="R147" s="149">
        <v>1930</v>
      </c>
      <c r="T147" s="149" t="s">
        <v>402</v>
      </c>
      <c r="V147" s="201" t="s">
        <v>41</v>
      </c>
      <c r="W147" s="201" t="s">
        <v>41</v>
      </c>
      <c r="X147" s="201" t="s">
        <v>41</v>
      </c>
      <c r="Y147" s="200"/>
      <c r="Z147" s="200"/>
      <c r="AA147" s="201" t="s">
        <v>41</v>
      </c>
      <c r="AB147" s="201" t="s">
        <v>41</v>
      </c>
    </row>
    <row r="148" spans="1:28" ht="15" customHeight="1" x14ac:dyDescent="0.2">
      <c r="A148" s="166" t="s">
        <v>117</v>
      </c>
      <c r="B148" s="166" t="s">
        <v>268</v>
      </c>
      <c r="C148" s="166" t="s">
        <v>135</v>
      </c>
      <c r="D148" s="166">
        <v>3179364</v>
      </c>
      <c r="E148" s="166">
        <v>95489339</v>
      </c>
      <c r="F148" s="166">
        <v>1630</v>
      </c>
      <c r="G148" s="166">
        <v>100</v>
      </c>
      <c r="H148" s="166" t="s">
        <v>159</v>
      </c>
      <c r="I148" s="195">
        <v>35742</v>
      </c>
      <c r="J148" s="166">
        <v>46</v>
      </c>
      <c r="L148" s="97" t="s">
        <v>42</v>
      </c>
      <c r="M148" s="97" t="s">
        <v>42</v>
      </c>
      <c r="N148" s="97" t="s">
        <v>42</v>
      </c>
      <c r="O148" s="102"/>
      <c r="P148" s="102"/>
      <c r="Q148" s="97" t="s">
        <v>42</v>
      </c>
      <c r="R148" s="97" t="s">
        <v>42</v>
      </c>
      <c r="T148" s="149" t="s">
        <v>404</v>
      </c>
      <c r="V148" s="202" t="s">
        <v>42</v>
      </c>
      <c r="W148" s="206" t="s">
        <v>42</v>
      </c>
      <c r="X148" s="206" t="s">
        <v>42</v>
      </c>
      <c r="Y148" s="200"/>
      <c r="Z148" s="200"/>
      <c r="AA148" s="204" t="s">
        <v>42</v>
      </c>
      <c r="AB148" s="199" t="s">
        <v>42</v>
      </c>
    </row>
    <row r="149" spans="1:28" ht="15" customHeight="1" x14ac:dyDescent="0.2">
      <c r="A149" s="166" t="s">
        <v>222</v>
      </c>
      <c r="B149" s="166" t="s">
        <v>223</v>
      </c>
      <c r="C149" s="166" t="s">
        <v>95</v>
      </c>
      <c r="D149" s="166">
        <v>2989245</v>
      </c>
      <c r="E149" s="166">
        <v>71028594</v>
      </c>
      <c r="F149" s="166">
        <v>1630</v>
      </c>
      <c r="G149" s="166">
        <v>100</v>
      </c>
      <c r="H149" s="166" t="s">
        <v>116</v>
      </c>
      <c r="I149" s="195">
        <v>35742</v>
      </c>
      <c r="J149" s="166">
        <v>55</v>
      </c>
      <c r="L149" s="97" t="s">
        <v>42</v>
      </c>
      <c r="M149" s="102"/>
      <c r="N149" s="102"/>
      <c r="O149" s="97" t="s">
        <v>42</v>
      </c>
      <c r="P149" s="97" t="s">
        <v>42</v>
      </c>
      <c r="Q149" s="97" t="s">
        <v>42</v>
      </c>
      <c r="R149" s="97" t="s">
        <v>42</v>
      </c>
      <c r="T149" s="149" t="s">
        <v>402</v>
      </c>
      <c r="V149" s="202" t="s">
        <v>41</v>
      </c>
      <c r="W149" s="205" t="s">
        <v>41</v>
      </c>
      <c r="X149" s="200"/>
      <c r="Y149" s="200"/>
      <c r="Z149" s="204" t="s">
        <v>41</v>
      </c>
      <c r="AA149" s="199" t="s">
        <v>41</v>
      </c>
      <c r="AB149" s="199" t="s">
        <v>41</v>
      </c>
    </row>
    <row r="150" spans="1:28" ht="15" customHeight="1" x14ac:dyDescent="0.2">
      <c r="A150" s="166" t="s">
        <v>117</v>
      </c>
      <c r="B150" s="166" t="s">
        <v>247</v>
      </c>
      <c r="C150" s="166" t="s">
        <v>138</v>
      </c>
      <c r="D150" s="166">
        <v>3183872</v>
      </c>
      <c r="E150" s="166">
        <v>95592171</v>
      </c>
      <c r="F150" s="166">
        <v>1300</v>
      </c>
      <c r="G150" s="166">
        <v>2130</v>
      </c>
      <c r="H150" s="166" t="s">
        <v>150</v>
      </c>
      <c r="I150" s="195">
        <v>35798</v>
      </c>
      <c r="J150" s="166">
        <v>1</v>
      </c>
      <c r="L150" s="97" t="s">
        <v>47</v>
      </c>
      <c r="M150" s="97" t="s">
        <v>47</v>
      </c>
      <c r="N150" s="102"/>
      <c r="O150" s="102"/>
      <c r="P150" s="97" t="s">
        <v>47</v>
      </c>
      <c r="Q150" s="97" t="s">
        <v>47</v>
      </c>
      <c r="R150" s="97" t="s">
        <v>47</v>
      </c>
      <c r="T150" s="149" t="s">
        <v>403</v>
      </c>
      <c r="V150" s="97" t="s">
        <v>41</v>
      </c>
      <c r="W150" s="192" t="s">
        <v>41</v>
      </c>
      <c r="X150" s="102"/>
      <c r="Y150" s="102"/>
      <c r="Z150" s="194" t="s">
        <v>41</v>
      </c>
      <c r="AA150" s="97" t="s">
        <v>41</v>
      </c>
      <c r="AB150" s="97" t="s">
        <v>41</v>
      </c>
    </row>
    <row r="151" spans="1:28" ht="15" customHeight="1" x14ac:dyDescent="0.2">
      <c r="A151" s="166" t="s">
        <v>279</v>
      </c>
      <c r="B151" s="166" t="s">
        <v>280</v>
      </c>
      <c r="C151" s="166" t="s">
        <v>210</v>
      </c>
      <c r="D151" s="166">
        <v>2968906</v>
      </c>
      <c r="E151" s="166">
        <v>70555580</v>
      </c>
      <c r="F151" s="166">
        <v>1930</v>
      </c>
      <c r="G151" s="166">
        <v>400</v>
      </c>
      <c r="H151" s="166" t="s">
        <v>159</v>
      </c>
      <c r="I151" s="195">
        <v>36008</v>
      </c>
      <c r="J151" s="166">
        <v>2</v>
      </c>
      <c r="L151" s="149">
        <v>1930</v>
      </c>
      <c r="M151" s="149">
        <v>1930</v>
      </c>
      <c r="N151" s="149">
        <v>1930</v>
      </c>
      <c r="O151" s="102"/>
      <c r="P151" s="102"/>
      <c r="Q151" s="149">
        <v>1930</v>
      </c>
      <c r="R151" s="149">
        <v>1930</v>
      </c>
      <c r="T151" s="149" t="s">
        <v>402</v>
      </c>
      <c r="V151" s="199" t="s">
        <v>41</v>
      </c>
      <c r="W151" s="199" t="s">
        <v>41</v>
      </c>
      <c r="X151" s="203" t="s">
        <v>41</v>
      </c>
      <c r="Y151" s="200"/>
      <c r="Z151" s="200"/>
      <c r="AA151" s="202" t="s">
        <v>41</v>
      </c>
      <c r="AB151" s="202" t="s">
        <v>41</v>
      </c>
    </row>
    <row r="152" spans="1:28" ht="15" customHeight="1" x14ac:dyDescent="0.2">
      <c r="A152" s="166" t="s">
        <v>297</v>
      </c>
      <c r="B152" s="166" t="s">
        <v>298</v>
      </c>
      <c r="C152" s="166" t="s">
        <v>210</v>
      </c>
      <c r="D152" s="166">
        <v>3021569</v>
      </c>
      <c r="E152" s="166">
        <v>95785371</v>
      </c>
      <c r="F152" s="166">
        <v>1930</v>
      </c>
      <c r="G152" s="166">
        <v>400</v>
      </c>
      <c r="H152" s="166" t="s">
        <v>203</v>
      </c>
      <c r="I152" s="195">
        <v>36036</v>
      </c>
      <c r="J152" s="166">
        <v>8</v>
      </c>
      <c r="L152" s="102"/>
      <c r="M152" s="149">
        <v>1930</v>
      </c>
      <c r="N152" s="149">
        <v>1930</v>
      </c>
      <c r="O152" s="149">
        <v>1930</v>
      </c>
      <c r="P152" s="149">
        <v>1930</v>
      </c>
      <c r="Q152" s="149">
        <v>1930</v>
      </c>
      <c r="R152" s="102"/>
      <c r="T152" s="149" t="s">
        <v>402</v>
      </c>
      <c r="V152" s="202" t="s">
        <v>41</v>
      </c>
      <c r="W152" s="202" t="s">
        <v>41</v>
      </c>
      <c r="X152" s="199" t="s">
        <v>41</v>
      </c>
      <c r="Y152" s="203" t="s">
        <v>41</v>
      </c>
      <c r="Z152" s="200"/>
      <c r="AA152" s="200"/>
      <c r="AB152" s="204" t="s">
        <v>41</v>
      </c>
    </row>
    <row r="153" spans="1:28" ht="15" customHeight="1" x14ac:dyDescent="0.2">
      <c r="A153" s="166" t="s">
        <v>248</v>
      </c>
      <c r="B153" s="166" t="s">
        <v>249</v>
      </c>
      <c r="C153" s="166" t="s">
        <v>135</v>
      </c>
      <c r="D153" s="166">
        <v>3258346</v>
      </c>
      <c r="E153" s="166">
        <v>70564382</v>
      </c>
      <c r="F153" s="166">
        <v>1930</v>
      </c>
      <c r="G153" s="166">
        <v>400</v>
      </c>
      <c r="H153" s="166" t="s">
        <v>90</v>
      </c>
      <c r="I153" s="195">
        <v>36036</v>
      </c>
      <c r="J153" s="166">
        <v>21</v>
      </c>
      <c r="L153" s="102"/>
      <c r="M153" s="102"/>
      <c r="N153" s="149">
        <v>1930</v>
      </c>
      <c r="O153" s="149">
        <v>1930</v>
      </c>
      <c r="P153" s="149">
        <v>1930</v>
      </c>
      <c r="Q153" s="149">
        <v>1930</v>
      </c>
      <c r="R153" s="149">
        <v>1930</v>
      </c>
      <c r="T153" s="149" t="s">
        <v>402</v>
      </c>
      <c r="V153" s="199" t="s">
        <v>41</v>
      </c>
      <c r="W153" s="199" t="s">
        <v>41</v>
      </c>
      <c r="X153" s="199" t="s">
        <v>41</v>
      </c>
      <c r="Y153" s="203" t="s">
        <v>41</v>
      </c>
      <c r="Z153" s="200"/>
      <c r="AA153" s="200"/>
      <c r="AB153" s="204" t="s">
        <v>41</v>
      </c>
    </row>
    <row r="154" spans="1:28" ht="15" customHeight="1" x14ac:dyDescent="0.2">
      <c r="A154" s="166" t="s">
        <v>243</v>
      </c>
      <c r="B154" s="166" t="s">
        <v>244</v>
      </c>
      <c r="C154" s="166" t="s">
        <v>128</v>
      </c>
      <c r="D154" s="166">
        <v>3153302</v>
      </c>
      <c r="E154" s="166">
        <v>95611886</v>
      </c>
      <c r="F154" s="166">
        <v>1930</v>
      </c>
      <c r="G154" s="166">
        <v>400</v>
      </c>
      <c r="H154" s="166" t="s">
        <v>90</v>
      </c>
      <c r="I154" s="195">
        <v>36050</v>
      </c>
      <c r="J154" s="166">
        <v>5</v>
      </c>
      <c r="L154" s="102"/>
      <c r="M154" s="102"/>
      <c r="N154" s="149">
        <v>1930</v>
      </c>
      <c r="O154" s="149">
        <v>1930</v>
      </c>
      <c r="P154" s="149">
        <v>1930</v>
      </c>
      <c r="Q154" s="149">
        <v>1930</v>
      </c>
      <c r="R154" s="149">
        <v>1930</v>
      </c>
      <c r="T154" s="149" t="s">
        <v>402</v>
      </c>
      <c r="V154" s="199" t="s">
        <v>41</v>
      </c>
      <c r="W154" s="202" t="s">
        <v>41</v>
      </c>
      <c r="X154" s="199" t="s">
        <v>41</v>
      </c>
      <c r="Y154" s="205" t="s">
        <v>41</v>
      </c>
      <c r="Z154" s="200"/>
      <c r="AA154" s="200"/>
      <c r="AB154" s="206" t="s">
        <v>41</v>
      </c>
    </row>
    <row r="155" spans="1:28" ht="15" customHeight="1" x14ac:dyDescent="0.2">
      <c r="A155" s="166" t="s">
        <v>258</v>
      </c>
      <c r="B155" s="166" t="s">
        <v>259</v>
      </c>
      <c r="C155" s="166" t="s">
        <v>149</v>
      </c>
      <c r="D155" s="166">
        <v>3431104</v>
      </c>
      <c r="E155" s="166">
        <v>95576041</v>
      </c>
      <c r="F155" s="166">
        <v>1930</v>
      </c>
      <c r="G155" s="166">
        <v>400</v>
      </c>
      <c r="H155" s="166" t="s">
        <v>203</v>
      </c>
      <c r="I155" s="195">
        <v>36092</v>
      </c>
      <c r="J155" s="166">
        <v>17</v>
      </c>
      <c r="L155" s="102"/>
      <c r="M155" s="149">
        <v>1930</v>
      </c>
      <c r="N155" s="149">
        <v>1930</v>
      </c>
      <c r="O155" s="149">
        <v>1930</v>
      </c>
      <c r="P155" s="149">
        <v>1930</v>
      </c>
      <c r="Q155" s="149">
        <v>1930</v>
      </c>
      <c r="R155" s="102"/>
      <c r="T155" s="149" t="s">
        <v>404</v>
      </c>
      <c r="V155" s="200"/>
      <c r="W155" s="206" t="s">
        <v>43</v>
      </c>
      <c r="X155" s="202" t="s">
        <v>43</v>
      </c>
      <c r="Y155" s="202" t="s">
        <v>43</v>
      </c>
      <c r="Z155" s="199" t="s">
        <v>43</v>
      </c>
      <c r="AA155" s="203" t="s">
        <v>43</v>
      </c>
      <c r="AB155" s="200"/>
    </row>
    <row r="156" spans="1:28" ht="15" customHeight="1" x14ac:dyDescent="0.2">
      <c r="A156" s="166" t="s">
        <v>117</v>
      </c>
      <c r="B156" s="166" t="s">
        <v>221</v>
      </c>
      <c r="C156" s="166" t="s">
        <v>101</v>
      </c>
      <c r="D156" s="166">
        <v>2977961</v>
      </c>
      <c r="E156" s="166">
        <v>95599692</v>
      </c>
      <c r="F156" s="166">
        <v>1930</v>
      </c>
      <c r="G156" s="166">
        <v>400</v>
      </c>
      <c r="H156" s="166" t="s">
        <v>90</v>
      </c>
      <c r="I156" s="195">
        <v>36540</v>
      </c>
      <c r="J156" s="166">
        <v>1</v>
      </c>
      <c r="L156" s="102"/>
      <c r="M156" s="102"/>
      <c r="N156" s="149">
        <v>1930</v>
      </c>
      <c r="O156" s="149">
        <v>1930</v>
      </c>
      <c r="P156" s="149">
        <v>1930</v>
      </c>
      <c r="Q156" s="149">
        <v>1930</v>
      </c>
      <c r="R156" s="149">
        <v>1930</v>
      </c>
      <c r="T156" s="149" t="s">
        <v>402</v>
      </c>
      <c r="V156" s="199" t="s">
        <v>41</v>
      </c>
      <c r="W156" s="202" t="s">
        <v>41</v>
      </c>
      <c r="X156" s="199" t="s">
        <v>41</v>
      </c>
      <c r="Y156" s="205" t="s">
        <v>41</v>
      </c>
      <c r="Z156" s="200"/>
      <c r="AA156" s="200"/>
      <c r="AB156" s="206" t="s">
        <v>41</v>
      </c>
    </row>
    <row r="157" spans="1:28" ht="15" customHeight="1" x14ac:dyDescent="0.2">
      <c r="A157" s="166" t="s">
        <v>260</v>
      </c>
      <c r="B157" s="166" t="s">
        <v>261</v>
      </c>
      <c r="C157" s="166" t="s">
        <v>95</v>
      </c>
      <c r="D157" s="166">
        <v>3566402</v>
      </c>
      <c r="E157" s="166">
        <v>95556754</v>
      </c>
      <c r="F157" s="166">
        <v>1930</v>
      </c>
      <c r="G157" s="166">
        <v>400</v>
      </c>
      <c r="H157" s="166" t="s">
        <v>203</v>
      </c>
      <c r="I157" s="195">
        <v>38388</v>
      </c>
      <c r="J157" s="166">
        <v>3</v>
      </c>
      <c r="L157" s="102"/>
      <c r="M157" s="149">
        <v>1930</v>
      </c>
      <c r="N157" s="149">
        <v>1930</v>
      </c>
      <c r="O157" s="149">
        <v>1930</v>
      </c>
      <c r="P157" s="149">
        <v>1930</v>
      </c>
      <c r="Q157" s="149">
        <v>1930</v>
      </c>
      <c r="R157" s="102"/>
      <c r="T157" s="149" t="s">
        <v>402</v>
      </c>
      <c r="V157" s="199" t="s">
        <v>41</v>
      </c>
      <c r="W157" s="199" t="s">
        <v>41</v>
      </c>
      <c r="X157" s="199" t="s">
        <v>41</v>
      </c>
      <c r="Y157" s="202" t="s">
        <v>41</v>
      </c>
      <c r="Z157" s="200"/>
      <c r="AA157" s="200"/>
      <c r="AB157" s="202" t="s">
        <v>41</v>
      </c>
    </row>
    <row r="158" spans="1:28" ht="15" customHeight="1" x14ac:dyDescent="0.2">
      <c r="A158" s="166" t="s">
        <v>237</v>
      </c>
      <c r="B158" s="166" t="s">
        <v>238</v>
      </c>
      <c r="C158" s="166"/>
      <c r="D158" s="166">
        <v>3122485</v>
      </c>
      <c r="E158" s="166">
        <v>70244650</v>
      </c>
      <c r="F158" s="166">
        <v>1930</v>
      </c>
      <c r="G158" s="166">
        <v>400</v>
      </c>
      <c r="H158" s="166" t="s">
        <v>90</v>
      </c>
      <c r="I158" s="195">
        <v>38402</v>
      </c>
      <c r="J158" s="166">
        <v>7</v>
      </c>
      <c r="L158" s="102"/>
      <c r="M158" s="102"/>
      <c r="N158" s="149">
        <v>1930</v>
      </c>
      <c r="O158" s="149">
        <v>1930</v>
      </c>
      <c r="P158" s="149">
        <v>1930</v>
      </c>
      <c r="Q158" s="149">
        <v>1930</v>
      </c>
      <c r="R158" s="149">
        <v>1930</v>
      </c>
      <c r="T158" s="149" t="s">
        <v>402</v>
      </c>
      <c r="V158" s="202" t="s">
        <v>41</v>
      </c>
      <c r="W158" s="202" t="s">
        <v>41</v>
      </c>
      <c r="X158" s="199" t="s">
        <v>41</v>
      </c>
      <c r="Y158" s="199" t="s">
        <v>41</v>
      </c>
      <c r="Z158" s="203" t="s">
        <v>41</v>
      </c>
      <c r="AA158" s="200"/>
      <c r="AB158" s="200"/>
    </row>
    <row r="159" spans="1:28" ht="15" customHeight="1" x14ac:dyDescent="0.2">
      <c r="A159" s="166" t="s">
        <v>265</v>
      </c>
      <c r="B159" s="166" t="s">
        <v>266</v>
      </c>
      <c r="C159" s="166" t="s">
        <v>104</v>
      </c>
      <c r="D159" s="166">
        <v>3109610</v>
      </c>
      <c r="E159" s="166">
        <v>95835873</v>
      </c>
      <c r="F159" s="166">
        <v>1930</v>
      </c>
      <c r="G159" s="166">
        <v>400</v>
      </c>
      <c r="H159" s="166" t="s">
        <v>116</v>
      </c>
      <c r="I159" s="195">
        <v>38444</v>
      </c>
      <c r="J159" s="166">
        <v>1</v>
      </c>
      <c r="L159" s="149">
        <v>1930</v>
      </c>
      <c r="M159" s="102"/>
      <c r="N159" s="102"/>
      <c r="O159" s="149">
        <v>1930</v>
      </c>
      <c r="P159" s="149">
        <v>1930</v>
      </c>
      <c r="Q159" s="149">
        <v>1930</v>
      </c>
      <c r="R159" s="149">
        <v>1930</v>
      </c>
      <c r="T159" s="149" t="s">
        <v>402</v>
      </c>
      <c r="V159" s="199" t="s">
        <v>41</v>
      </c>
      <c r="W159" s="202" t="s">
        <v>41</v>
      </c>
      <c r="X159" s="202" t="s">
        <v>41</v>
      </c>
      <c r="Y159" s="202" t="s">
        <v>41</v>
      </c>
      <c r="Z159" s="202" t="s">
        <v>41</v>
      </c>
      <c r="AA159" s="200"/>
      <c r="AB159" s="200"/>
    </row>
    <row r="160" spans="1:28" ht="15" customHeight="1" x14ac:dyDescent="0.2">
      <c r="A160" s="166" t="s">
        <v>283</v>
      </c>
      <c r="B160" s="166" t="s">
        <v>284</v>
      </c>
      <c r="C160" s="166" t="s">
        <v>128</v>
      </c>
      <c r="D160" s="166">
        <v>3621933</v>
      </c>
      <c r="E160" s="166">
        <v>95635364</v>
      </c>
      <c r="F160" s="166">
        <v>1930</v>
      </c>
      <c r="G160" s="166">
        <v>400</v>
      </c>
      <c r="H160" s="166" t="s">
        <v>159</v>
      </c>
      <c r="I160" s="195">
        <v>38654</v>
      </c>
      <c r="J160" s="166">
        <v>1</v>
      </c>
      <c r="L160" s="149">
        <v>1930</v>
      </c>
      <c r="M160" s="149">
        <v>1930</v>
      </c>
      <c r="N160" s="149">
        <v>1930</v>
      </c>
      <c r="O160" s="102"/>
      <c r="P160" s="102"/>
      <c r="Q160" s="149">
        <v>1930</v>
      </c>
      <c r="R160" s="149">
        <v>1930</v>
      </c>
      <c r="T160" s="149" t="s">
        <v>402</v>
      </c>
      <c r="V160" s="200"/>
      <c r="W160" s="204" t="s">
        <v>41</v>
      </c>
      <c r="X160" s="199" t="s">
        <v>41</v>
      </c>
      <c r="Y160" s="199" t="s">
        <v>41</v>
      </c>
      <c r="Z160" s="199" t="s">
        <v>41</v>
      </c>
      <c r="AA160" s="203" t="s">
        <v>41</v>
      </c>
      <c r="AB160" s="200"/>
    </row>
    <row r="161" spans="1:28" ht="15" customHeight="1" x14ac:dyDescent="0.2">
      <c r="A161" s="166" t="s">
        <v>251</v>
      </c>
      <c r="B161" s="166" t="s">
        <v>177</v>
      </c>
      <c r="C161" s="166" t="s">
        <v>125</v>
      </c>
      <c r="D161" s="166">
        <v>3356614</v>
      </c>
      <c r="E161" s="166">
        <v>95643155</v>
      </c>
      <c r="F161" s="166">
        <v>1930</v>
      </c>
      <c r="G161" s="166">
        <v>400</v>
      </c>
      <c r="H161" s="166" t="s">
        <v>90</v>
      </c>
      <c r="I161" s="195">
        <v>38962</v>
      </c>
      <c r="J161" s="166">
        <v>1</v>
      </c>
      <c r="L161" s="102"/>
      <c r="M161" s="102"/>
      <c r="N161" s="149">
        <v>1930</v>
      </c>
      <c r="O161" s="149">
        <v>1930</v>
      </c>
      <c r="P161" s="149">
        <v>1930</v>
      </c>
      <c r="Q161" s="149">
        <v>1930</v>
      </c>
      <c r="R161" s="149">
        <v>1930</v>
      </c>
      <c r="T161" s="149" t="s">
        <v>402</v>
      </c>
      <c r="V161" s="200"/>
      <c r="W161" s="200"/>
      <c r="X161" s="199" t="s">
        <v>41</v>
      </c>
      <c r="Y161" s="199" t="s">
        <v>41</v>
      </c>
      <c r="Z161" s="199" t="s">
        <v>41</v>
      </c>
      <c r="AA161" s="199" t="s">
        <v>41</v>
      </c>
      <c r="AB161" s="199" t="s">
        <v>41</v>
      </c>
    </row>
    <row r="162" spans="1:28" ht="15" customHeight="1" x14ac:dyDescent="0.2">
      <c r="A162" s="166" t="s">
        <v>281</v>
      </c>
      <c r="B162" s="166" t="s">
        <v>282</v>
      </c>
      <c r="C162" s="166" t="s">
        <v>104</v>
      </c>
      <c r="D162" s="166">
        <v>3349196</v>
      </c>
      <c r="E162" s="166">
        <v>95775405</v>
      </c>
      <c r="F162" s="166">
        <v>1930</v>
      </c>
      <c r="G162" s="166">
        <v>400</v>
      </c>
      <c r="H162" s="166" t="s">
        <v>159</v>
      </c>
      <c r="I162" s="195">
        <v>40614</v>
      </c>
      <c r="J162" s="166">
        <v>4</v>
      </c>
      <c r="L162" s="149">
        <v>1930</v>
      </c>
      <c r="M162" s="149">
        <v>1930</v>
      </c>
      <c r="N162" s="149">
        <v>1930</v>
      </c>
      <c r="O162" s="102"/>
      <c r="P162" s="102"/>
      <c r="Q162" s="149">
        <v>1930</v>
      </c>
      <c r="R162" s="149">
        <v>1930</v>
      </c>
      <c r="T162" s="149" t="s">
        <v>402</v>
      </c>
      <c r="V162" s="201" t="s">
        <v>41</v>
      </c>
      <c r="W162" s="200"/>
      <c r="X162" s="200"/>
      <c r="Y162" s="201" t="s">
        <v>41</v>
      </c>
      <c r="Z162" s="201" t="s">
        <v>41</v>
      </c>
      <c r="AA162" s="201" t="s">
        <v>41</v>
      </c>
      <c r="AB162" s="201" t="s">
        <v>41</v>
      </c>
    </row>
    <row r="163" spans="1:28" ht="15" customHeight="1" x14ac:dyDescent="0.2">
      <c r="A163" s="166" t="s">
        <v>285</v>
      </c>
      <c r="B163" s="166" t="s">
        <v>286</v>
      </c>
      <c r="C163" s="166"/>
      <c r="D163" s="166">
        <v>4085990</v>
      </c>
      <c r="E163" s="166">
        <v>95795236</v>
      </c>
      <c r="F163" s="166">
        <v>1930</v>
      </c>
      <c r="G163" s="166">
        <v>400</v>
      </c>
      <c r="H163" s="166" t="s">
        <v>116</v>
      </c>
      <c r="I163" s="195">
        <v>41804</v>
      </c>
      <c r="J163" s="166">
        <v>2</v>
      </c>
      <c r="L163" s="149">
        <v>1930</v>
      </c>
      <c r="M163" s="102"/>
      <c r="N163" s="102"/>
      <c r="O163" s="149">
        <v>1930</v>
      </c>
      <c r="P163" s="149">
        <v>1930</v>
      </c>
      <c r="Q163" s="149">
        <v>1930</v>
      </c>
      <c r="R163" s="149">
        <v>1930</v>
      </c>
      <c r="T163" s="149" t="s">
        <v>402</v>
      </c>
      <c r="V163" s="201" t="s">
        <v>41</v>
      </c>
      <c r="W163" s="201" t="s">
        <v>41</v>
      </c>
      <c r="X163" s="201" t="s">
        <v>41</v>
      </c>
      <c r="Y163" s="201" t="s">
        <v>41</v>
      </c>
      <c r="Z163" s="201" t="s">
        <v>41</v>
      </c>
      <c r="AA163" s="200"/>
      <c r="AB163" s="200"/>
    </row>
    <row r="164" spans="1:28" ht="15" customHeight="1" x14ac:dyDescent="0.2">
      <c r="A164" s="166" t="s">
        <v>270</v>
      </c>
      <c r="B164" s="166" t="s">
        <v>271</v>
      </c>
      <c r="C164" s="166" t="s">
        <v>98</v>
      </c>
      <c r="D164" s="166">
        <v>4104792</v>
      </c>
      <c r="E164" s="166">
        <v>70564385</v>
      </c>
      <c r="F164" s="166">
        <v>1930</v>
      </c>
      <c r="G164" s="166">
        <v>400</v>
      </c>
      <c r="H164" s="166" t="s">
        <v>116</v>
      </c>
      <c r="I164" s="195">
        <v>41804</v>
      </c>
      <c r="J164" s="166">
        <v>4</v>
      </c>
      <c r="L164" s="149">
        <v>1930</v>
      </c>
      <c r="M164" s="102"/>
      <c r="N164" s="102"/>
      <c r="O164" s="149">
        <v>1930</v>
      </c>
      <c r="P164" s="149">
        <v>1930</v>
      </c>
      <c r="Q164" s="149">
        <v>1930</v>
      </c>
      <c r="R164" s="149">
        <v>1930</v>
      </c>
      <c r="T164" s="149" t="s">
        <v>402</v>
      </c>
      <c r="V164" s="200"/>
      <c r="W164" s="200"/>
      <c r="X164" s="199" t="s">
        <v>41</v>
      </c>
      <c r="Y164" s="199" t="s">
        <v>41</v>
      </c>
      <c r="Z164" s="199" t="s">
        <v>41</v>
      </c>
      <c r="AA164" s="199" t="s">
        <v>41</v>
      </c>
      <c r="AB164" s="199" t="s">
        <v>41</v>
      </c>
    </row>
    <row r="165" spans="1:28" ht="15" customHeight="1" x14ac:dyDescent="0.2">
      <c r="A165" s="166" t="s">
        <v>153</v>
      </c>
      <c r="B165" s="166" t="s">
        <v>222</v>
      </c>
      <c r="C165" s="166" t="s">
        <v>135</v>
      </c>
      <c r="D165" s="166">
        <v>4036563</v>
      </c>
      <c r="E165" s="166">
        <v>95760113</v>
      </c>
      <c r="F165" s="166">
        <v>1930</v>
      </c>
      <c r="G165" s="166">
        <v>400</v>
      </c>
      <c r="H165" s="166" t="s">
        <v>162</v>
      </c>
      <c r="I165" s="195">
        <v>41888</v>
      </c>
      <c r="J165" s="166">
        <v>2</v>
      </c>
      <c r="L165" s="149">
        <v>1930</v>
      </c>
      <c r="M165" s="149">
        <v>1930</v>
      </c>
      <c r="N165" s="149">
        <v>1930</v>
      </c>
      <c r="O165" s="149">
        <v>1930</v>
      </c>
      <c r="P165" s="102"/>
      <c r="Q165" s="102"/>
      <c r="R165" s="149">
        <v>1930</v>
      </c>
      <c r="T165" s="149" t="s">
        <v>402</v>
      </c>
      <c r="V165" s="202" t="s">
        <v>42</v>
      </c>
      <c r="W165" s="202" t="s">
        <v>42</v>
      </c>
      <c r="X165" s="202" t="s">
        <v>42</v>
      </c>
      <c r="Y165" s="200"/>
      <c r="Z165" s="200"/>
      <c r="AA165" s="204" t="s">
        <v>42</v>
      </c>
      <c r="AB165" s="199" t="s">
        <v>42</v>
      </c>
    </row>
    <row r="166" spans="1:28" ht="15" customHeight="1" x14ac:dyDescent="0.2">
      <c r="A166" s="166" t="s">
        <v>275</v>
      </c>
      <c r="B166" s="166" t="s">
        <v>276</v>
      </c>
      <c r="C166" s="166" t="s">
        <v>138</v>
      </c>
      <c r="D166" s="166">
        <v>4081882</v>
      </c>
      <c r="E166" s="166">
        <v>95724255</v>
      </c>
      <c r="F166" s="166">
        <v>1930</v>
      </c>
      <c r="G166" s="166">
        <v>400</v>
      </c>
      <c r="H166" s="166" t="s">
        <v>150</v>
      </c>
      <c r="I166" s="195">
        <v>41888</v>
      </c>
      <c r="J166" s="166">
        <v>8</v>
      </c>
      <c r="L166" s="149">
        <v>1930</v>
      </c>
      <c r="M166" s="102"/>
      <c r="N166" s="102"/>
      <c r="O166" s="149">
        <v>1930</v>
      </c>
      <c r="P166" s="149">
        <v>1930</v>
      </c>
      <c r="Q166" s="149">
        <v>1930</v>
      </c>
      <c r="R166" s="149">
        <v>1930</v>
      </c>
      <c r="T166" s="149" t="s">
        <v>402</v>
      </c>
      <c r="V166" s="97" t="s">
        <v>43</v>
      </c>
      <c r="W166" s="193" t="s">
        <v>43</v>
      </c>
      <c r="X166" s="102"/>
      <c r="Y166" s="102"/>
      <c r="Z166" s="194" t="s">
        <v>43</v>
      </c>
      <c r="AA166" s="97" t="s">
        <v>43</v>
      </c>
      <c r="AB166" s="97" t="s">
        <v>43</v>
      </c>
    </row>
    <row r="167" spans="1:28" ht="15" customHeight="1" x14ac:dyDescent="0.2">
      <c r="A167" s="166" t="s">
        <v>819</v>
      </c>
      <c r="B167" s="166"/>
      <c r="C167" s="166"/>
      <c r="D167" s="166"/>
      <c r="E167" s="166">
        <v>95481515</v>
      </c>
      <c r="F167" s="166">
        <v>1630</v>
      </c>
      <c r="G167" s="166">
        <v>100</v>
      </c>
      <c r="H167" s="166" t="s">
        <v>90</v>
      </c>
      <c r="I167" s="195"/>
      <c r="J167" s="166"/>
      <c r="K167" s="168"/>
      <c r="L167" s="102"/>
      <c r="M167" s="102"/>
      <c r="N167" s="97" t="s">
        <v>42</v>
      </c>
      <c r="O167" s="97" t="s">
        <v>42</v>
      </c>
      <c r="P167" s="97" t="s">
        <v>42</v>
      </c>
      <c r="Q167" s="97" t="s">
        <v>42</v>
      </c>
      <c r="R167" s="97" t="s">
        <v>42</v>
      </c>
      <c r="T167" s="149" t="s">
        <v>402</v>
      </c>
      <c r="V167" s="97" t="s">
        <v>43</v>
      </c>
      <c r="W167" s="193" t="s">
        <v>43</v>
      </c>
      <c r="X167" s="102"/>
      <c r="Y167" s="102"/>
      <c r="Z167" s="194" t="s">
        <v>43</v>
      </c>
      <c r="AA167" s="97" t="s">
        <v>43</v>
      </c>
      <c r="AB167" s="97" t="s">
        <v>43</v>
      </c>
    </row>
    <row r="168" spans="1:28" ht="15" customHeight="1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L168" s="181"/>
      <c r="M168" s="181"/>
      <c r="N168" s="181"/>
      <c r="O168" s="181"/>
      <c r="P168" s="164"/>
      <c r="Q168" s="164"/>
      <c r="R168" s="181"/>
    </row>
    <row r="169" spans="1:28" ht="15" customHeight="1" x14ac:dyDescent="0.2">
      <c r="A169" s="225"/>
      <c r="B169" s="225"/>
      <c r="C169" s="225"/>
      <c r="D169" s="225"/>
      <c r="E169" s="225"/>
      <c r="F169" s="225"/>
      <c r="G169" s="225"/>
      <c r="I169" s="168"/>
      <c r="L169" s="220" t="s">
        <v>715</v>
      </c>
      <c r="M169" s="220"/>
      <c r="N169" s="220"/>
      <c r="O169" s="220"/>
      <c r="P169" s="220"/>
      <c r="Q169" s="220"/>
      <c r="R169" s="220"/>
      <c r="V169" s="220" t="s">
        <v>715</v>
      </c>
      <c r="W169" s="220"/>
      <c r="X169" s="220"/>
      <c r="Y169" s="220"/>
      <c r="Z169" s="220"/>
      <c r="AA169" s="220"/>
      <c r="AB169" s="220"/>
    </row>
    <row r="170" spans="1:28" ht="15" customHeight="1" x14ac:dyDescent="0.2">
      <c r="A170" s="208" t="s">
        <v>721</v>
      </c>
      <c r="B170" s="208" t="s">
        <v>290</v>
      </c>
      <c r="C170" s="164" t="s">
        <v>89</v>
      </c>
      <c r="D170" s="164" t="s">
        <v>722</v>
      </c>
      <c r="E170" s="164" t="s">
        <v>723</v>
      </c>
      <c r="F170" s="164" t="s">
        <v>43</v>
      </c>
      <c r="G170" s="164" t="s">
        <v>720</v>
      </c>
      <c r="H170" s="169" t="s">
        <v>203</v>
      </c>
      <c r="I170" s="164" t="s">
        <v>724</v>
      </c>
      <c r="J170" s="169">
        <v>1</v>
      </c>
      <c r="L170" s="102"/>
      <c r="M170" s="151" t="s">
        <v>43</v>
      </c>
      <c r="N170" s="151" t="s">
        <v>43</v>
      </c>
      <c r="O170" s="151" t="s">
        <v>43</v>
      </c>
      <c r="P170" s="151" t="s">
        <v>43</v>
      </c>
      <c r="Q170" s="151" t="s">
        <v>43</v>
      </c>
      <c r="R170" s="102"/>
      <c r="S170" s="168"/>
      <c r="T170" s="182" t="s">
        <v>404</v>
      </c>
      <c r="U170" s="168"/>
      <c r="V170" s="102"/>
      <c r="W170" s="151" t="s">
        <v>43</v>
      </c>
      <c r="X170" s="151" t="s">
        <v>43</v>
      </c>
      <c r="Y170" s="151" t="s">
        <v>43</v>
      </c>
      <c r="Z170" s="151" t="s">
        <v>43</v>
      </c>
      <c r="AA170" s="151" t="s">
        <v>43</v>
      </c>
      <c r="AB170" s="102"/>
    </row>
    <row r="171" spans="1:28" ht="15" customHeight="1" x14ac:dyDescent="0.2">
      <c r="A171" s="208" t="s">
        <v>730</v>
      </c>
      <c r="B171" s="208" t="s">
        <v>731</v>
      </c>
      <c r="D171" s="164" t="s">
        <v>732</v>
      </c>
      <c r="E171" s="164" t="s">
        <v>733</v>
      </c>
      <c r="F171" s="164" t="s">
        <v>47</v>
      </c>
      <c r="G171" s="164" t="s">
        <v>49</v>
      </c>
      <c r="H171" s="169" t="s">
        <v>159</v>
      </c>
      <c r="I171" s="164" t="s">
        <v>734</v>
      </c>
      <c r="J171" s="169">
        <v>4</v>
      </c>
      <c r="L171" s="151" t="s">
        <v>47</v>
      </c>
      <c r="M171" s="151" t="s">
        <v>47</v>
      </c>
      <c r="N171" s="151" t="s">
        <v>47</v>
      </c>
      <c r="O171" s="102"/>
      <c r="P171" s="102"/>
      <c r="Q171" s="151" t="s">
        <v>47</v>
      </c>
      <c r="R171" s="151" t="s">
        <v>47</v>
      </c>
      <c r="S171" s="168"/>
      <c r="T171" s="182" t="s">
        <v>403</v>
      </c>
      <c r="U171" s="168"/>
      <c r="V171" s="151" t="s">
        <v>41</v>
      </c>
      <c r="W171" s="151" t="s">
        <v>41</v>
      </c>
      <c r="X171" s="151" t="s">
        <v>41</v>
      </c>
      <c r="Y171" s="102"/>
      <c r="Z171" s="102"/>
      <c r="AA171" s="151" t="s">
        <v>41</v>
      </c>
      <c r="AB171" s="151" t="s">
        <v>41</v>
      </c>
    </row>
    <row r="172" spans="1:28" ht="15" customHeight="1" x14ac:dyDescent="0.2">
      <c r="A172" s="208" t="s">
        <v>716</v>
      </c>
      <c r="B172" s="208" t="s">
        <v>717</v>
      </c>
      <c r="C172" s="164" t="s">
        <v>138</v>
      </c>
      <c r="D172" s="164" t="s">
        <v>718</v>
      </c>
      <c r="E172" s="164" t="s">
        <v>719</v>
      </c>
      <c r="F172" s="164" t="s">
        <v>43</v>
      </c>
      <c r="G172" s="164" t="s">
        <v>720</v>
      </c>
      <c r="H172" s="169" t="s">
        <v>90</v>
      </c>
      <c r="I172" s="164" t="s">
        <v>424</v>
      </c>
      <c r="J172" s="169">
        <v>9</v>
      </c>
      <c r="L172" s="102"/>
      <c r="M172" s="102"/>
      <c r="N172" s="151" t="s">
        <v>43</v>
      </c>
      <c r="O172" s="151" t="s">
        <v>43</v>
      </c>
      <c r="P172" s="151" t="s">
        <v>43</v>
      </c>
      <c r="Q172" s="151" t="s">
        <v>43</v>
      </c>
      <c r="R172" s="151" t="s">
        <v>43</v>
      </c>
      <c r="S172" s="168"/>
      <c r="T172" s="182" t="s">
        <v>404</v>
      </c>
      <c r="U172" s="168"/>
      <c r="V172" s="102"/>
      <c r="W172" s="102"/>
      <c r="X172" s="151" t="s">
        <v>43</v>
      </c>
      <c r="Y172" s="151" t="s">
        <v>43</v>
      </c>
      <c r="Z172" s="151" t="s">
        <v>43</v>
      </c>
      <c r="AA172" s="151" t="s">
        <v>43</v>
      </c>
      <c r="AB172" s="151" t="s">
        <v>43</v>
      </c>
    </row>
    <row r="173" spans="1:28" ht="15" customHeight="1" x14ac:dyDescent="0.2">
      <c r="A173" s="208" t="s">
        <v>725</v>
      </c>
      <c r="B173" s="208" t="s">
        <v>726</v>
      </c>
      <c r="C173" s="164" t="s">
        <v>264</v>
      </c>
      <c r="D173" s="164" t="s">
        <v>727</v>
      </c>
      <c r="E173" s="164" t="s">
        <v>728</v>
      </c>
      <c r="F173" s="164" t="s">
        <v>43</v>
      </c>
      <c r="G173" s="164" t="s">
        <v>720</v>
      </c>
      <c r="H173" s="169" t="s">
        <v>162</v>
      </c>
      <c r="I173" s="164" t="s">
        <v>729</v>
      </c>
      <c r="J173" s="169">
        <v>22</v>
      </c>
      <c r="L173" s="151" t="s">
        <v>43</v>
      </c>
      <c r="M173" s="151" t="s">
        <v>43</v>
      </c>
      <c r="N173" s="151" t="s">
        <v>43</v>
      </c>
      <c r="O173" s="151" t="s">
        <v>43</v>
      </c>
      <c r="P173" s="102"/>
      <c r="Q173" s="102"/>
      <c r="R173" s="151" t="s">
        <v>43</v>
      </c>
      <c r="S173" s="168"/>
      <c r="T173" s="182" t="s">
        <v>402</v>
      </c>
      <c r="U173" s="168"/>
      <c r="V173" s="151" t="s">
        <v>41</v>
      </c>
      <c r="W173" s="151" t="s">
        <v>41</v>
      </c>
      <c r="X173" s="151" t="s">
        <v>41</v>
      </c>
      <c r="Y173" s="151" t="s">
        <v>41</v>
      </c>
      <c r="Z173" s="102"/>
      <c r="AA173" s="102"/>
      <c r="AB173" s="151" t="s">
        <v>41</v>
      </c>
    </row>
    <row r="174" spans="1:28" ht="15" customHeight="1" x14ac:dyDescent="0.2">
      <c r="A174" s="169"/>
      <c r="B174" s="169"/>
      <c r="C174" s="169"/>
      <c r="D174" s="169"/>
      <c r="E174" s="169"/>
      <c r="F174" s="169"/>
      <c r="G174" s="169"/>
      <c r="H174" s="169"/>
      <c r="I174" s="169"/>
      <c r="J174" s="169"/>
    </row>
    <row r="175" spans="1:28" ht="15" customHeight="1" x14ac:dyDescent="0.2">
      <c r="A175" s="225"/>
      <c r="B175" s="225"/>
      <c r="C175" s="225"/>
      <c r="D175" s="225"/>
      <c r="E175" s="225"/>
      <c r="F175" s="225"/>
      <c r="G175" s="225"/>
      <c r="I175" s="168"/>
      <c r="L175" s="220" t="s">
        <v>776</v>
      </c>
      <c r="M175" s="220"/>
      <c r="N175" s="220"/>
      <c r="O175" s="220"/>
      <c r="P175" s="220"/>
      <c r="Q175" s="220"/>
      <c r="R175" s="220"/>
      <c r="V175" s="220" t="s">
        <v>776</v>
      </c>
      <c r="W175" s="220"/>
      <c r="X175" s="220"/>
      <c r="Y175" s="220"/>
      <c r="Z175" s="220"/>
      <c r="AA175" s="220"/>
      <c r="AB175" s="220"/>
    </row>
    <row r="176" spans="1:28" ht="15" customHeight="1" x14ac:dyDescent="0.2">
      <c r="A176" s="208" t="s">
        <v>796</v>
      </c>
      <c r="B176" s="208" t="s">
        <v>284</v>
      </c>
      <c r="C176" s="164" t="s">
        <v>186</v>
      </c>
      <c r="D176" s="164" t="s">
        <v>797</v>
      </c>
      <c r="E176" s="164" t="s">
        <v>798</v>
      </c>
      <c r="F176" s="164" t="s">
        <v>640</v>
      </c>
      <c r="G176" s="164" t="s">
        <v>781</v>
      </c>
      <c r="H176" s="169" t="s">
        <v>90</v>
      </c>
      <c r="I176" s="164" t="s">
        <v>799</v>
      </c>
      <c r="J176" s="169">
        <v>3</v>
      </c>
      <c r="K176" s="168"/>
      <c r="L176" s="102"/>
      <c r="M176" s="102"/>
      <c r="N176" s="151" t="s">
        <v>640</v>
      </c>
      <c r="O176" s="151" t="s">
        <v>640</v>
      </c>
      <c r="P176" s="151" t="s">
        <v>640</v>
      </c>
      <c r="Q176" s="151" t="s">
        <v>640</v>
      </c>
      <c r="R176" s="151" t="s">
        <v>640</v>
      </c>
      <c r="S176" s="168"/>
      <c r="T176" s="182" t="s">
        <v>404</v>
      </c>
      <c r="U176" s="168"/>
      <c r="V176" s="102"/>
      <c r="W176" s="102"/>
      <c r="X176" s="151" t="s">
        <v>640</v>
      </c>
      <c r="Y176" s="151" t="s">
        <v>640</v>
      </c>
      <c r="Z176" s="151" t="s">
        <v>640</v>
      </c>
      <c r="AA176" s="151" t="s">
        <v>640</v>
      </c>
      <c r="AB176" s="151" t="s">
        <v>640</v>
      </c>
    </row>
    <row r="177" spans="1:28" ht="15" customHeight="1" x14ac:dyDescent="0.2">
      <c r="A177" s="208" t="s">
        <v>777</v>
      </c>
      <c r="B177" s="208" t="s">
        <v>778</v>
      </c>
      <c r="C177" s="164" t="s">
        <v>138</v>
      </c>
      <c r="D177" s="164" t="s">
        <v>779</v>
      </c>
      <c r="E177" s="164" t="s">
        <v>780</v>
      </c>
      <c r="F177" s="164" t="s">
        <v>640</v>
      </c>
      <c r="G177" s="164" t="s">
        <v>781</v>
      </c>
      <c r="H177" s="169" t="s">
        <v>90</v>
      </c>
      <c r="I177" s="164" t="s">
        <v>782</v>
      </c>
      <c r="J177" s="169">
        <v>14</v>
      </c>
      <c r="K177" s="168"/>
      <c r="L177" s="102"/>
      <c r="M177" s="102"/>
      <c r="N177" s="151" t="s">
        <v>640</v>
      </c>
      <c r="O177" s="151" t="s">
        <v>640</v>
      </c>
      <c r="P177" s="151" t="s">
        <v>640</v>
      </c>
      <c r="Q177" s="151" t="s">
        <v>640</v>
      </c>
      <c r="R177" s="151" t="s">
        <v>640</v>
      </c>
      <c r="S177" s="168"/>
      <c r="T177" s="182" t="s">
        <v>404</v>
      </c>
      <c r="U177" s="168"/>
      <c r="V177" s="102"/>
      <c r="W177" s="102"/>
      <c r="X177" s="151" t="s">
        <v>640</v>
      </c>
      <c r="Y177" s="151" t="s">
        <v>640</v>
      </c>
      <c r="Z177" s="151" t="s">
        <v>640</v>
      </c>
      <c r="AA177" s="151" t="s">
        <v>640</v>
      </c>
      <c r="AB177" s="151" t="s">
        <v>640</v>
      </c>
    </row>
    <row r="178" spans="1:28" ht="15" customHeight="1" x14ac:dyDescent="0.2">
      <c r="A178" s="208" t="s">
        <v>252</v>
      </c>
      <c r="B178" s="208" t="s">
        <v>233</v>
      </c>
      <c r="C178" s="164" t="s">
        <v>95</v>
      </c>
      <c r="D178" s="164" t="s">
        <v>787</v>
      </c>
      <c r="E178" s="164" t="s">
        <v>788</v>
      </c>
      <c r="F178" s="164" t="s">
        <v>73</v>
      </c>
      <c r="G178" s="164" t="s">
        <v>692</v>
      </c>
      <c r="H178" s="169" t="s">
        <v>90</v>
      </c>
      <c r="I178" s="164" t="s">
        <v>789</v>
      </c>
      <c r="J178" s="169">
        <v>14</v>
      </c>
      <c r="K178" s="168"/>
      <c r="L178" s="102"/>
      <c r="M178" s="102"/>
      <c r="N178" s="151" t="s">
        <v>73</v>
      </c>
      <c r="O178" s="151" t="s">
        <v>73</v>
      </c>
      <c r="P178" s="151" t="s">
        <v>73</v>
      </c>
      <c r="Q178" s="151" t="s">
        <v>73</v>
      </c>
      <c r="R178" s="151" t="s">
        <v>73</v>
      </c>
      <c r="S178" s="168"/>
      <c r="T178" s="182" t="s">
        <v>402</v>
      </c>
      <c r="U178" s="168"/>
      <c r="V178" s="151" t="s">
        <v>41</v>
      </c>
      <c r="W178" s="102"/>
      <c r="X178" s="102"/>
      <c r="Y178" s="151" t="s">
        <v>41</v>
      </c>
      <c r="Z178" s="151" t="s">
        <v>41</v>
      </c>
      <c r="AA178" s="151" t="s">
        <v>41</v>
      </c>
      <c r="AB178" s="151" t="s">
        <v>41</v>
      </c>
    </row>
    <row r="179" spans="1:28" ht="15" customHeight="1" x14ac:dyDescent="0.2">
      <c r="A179" s="208" t="s">
        <v>783</v>
      </c>
      <c r="B179" s="208" t="s">
        <v>784</v>
      </c>
      <c r="D179" s="164" t="s">
        <v>785</v>
      </c>
      <c r="E179" s="164" t="s">
        <v>786</v>
      </c>
      <c r="F179" s="164" t="s">
        <v>640</v>
      </c>
      <c r="G179" s="164" t="s">
        <v>781</v>
      </c>
      <c r="H179" s="169" t="s">
        <v>90</v>
      </c>
      <c r="I179" s="164" t="s">
        <v>724</v>
      </c>
      <c r="J179" s="169">
        <v>11</v>
      </c>
      <c r="K179" s="168"/>
      <c r="L179" s="102"/>
      <c r="M179" s="102"/>
      <c r="N179" s="151" t="s">
        <v>640</v>
      </c>
      <c r="O179" s="151" t="s">
        <v>640</v>
      </c>
      <c r="P179" s="151" t="s">
        <v>640</v>
      </c>
      <c r="Q179" s="151" t="s">
        <v>640</v>
      </c>
      <c r="R179" s="151" t="s">
        <v>640</v>
      </c>
      <c r="S179" s="168"/>
      <c r="T179" s="182" t="s">
        <v>402</v>
      </c>
      <c r="U179" s="168"/>
      <c r="V179" s="151" t="s">
        <v>41</v>
      </c>
      <c r="W179" s="151" t="s">
        <v>41</v>
      </c>
      <c r="X179" s="151" t="s">
        <v>41</v>
      </c>
      <c r="Y179" s="102"/>
      <c r="Z179" s="102"/>
      <c r="AA179" s="151" t="s">
        <v>41</v>
      </c>
      <c r="AB179" s="151" t="s">
        <v>41</v>
      </c>
    </row>
    <row r="180" spans="1:28" ht="15" customHeight="1" x14ac:dyDescent="0.2">
      <c r="A180" s="208" t="s">
        <v>790</v>
      </c>
      <c r="B180" s="208" t="s">
        <v>791</v>
      </c>
      <c r="C180" s="164" t="s">
        <v>157</v>
      </c>
      <c r="D180" s="164" t="s">
        <v>792</v>
      </c>
      <c r="E180" s="164" t="s">
        <v>793</v>
      </c>
      <c r="F180" s="164" t="s">
        <v>42</v>
      </c>
      <c r="G180" s="164" t="s">
        <v>794</v>
      </c>
      <c r="H180" s="169" t="s">
        <v>116</v>
      </c>
      <c r="I180" s="164" t="s">
        <v>795</v>
      </c>
      <c r="J180" s="169">
        <v>1</v>
      </c>
      <c r="K180" s="168"/>
      <c r="L180" s="151" t="s">
        <v>42</v>
      </c>
      <c r="M180" s="102"/>
      <c r="N180" s="102"/>
      <c r="O180" s="151" t="s">
        <v>42</v>
      </c>
      <c r="P180" s="151" t="s">
        <v>42</v>
      </c>
      <c r="Q180" s="151" t="s">
        <v>42</v>
      </c>
      <c r="R180" s="151" t="s">
        <v>42</v>
      </c>
      <c r="S180" s="168"/>
      <c r="T180" s="182" t="s">
        <v>402</v>
      </c>
      <c r="U180" s="168"/>
      <c r="V180" s="151" t="s">
        <v>41</v>
      </c>
      <c r="W180" s="151" t="s">
        <v>41</v>
      </c>
      <c r="X180" s="151" t="s">
        <v>41</v>
      </c>
      <c r="Y180" s="151" t="s">
        <v>41</v>
      </c>
      <c r="Z180" s="151" t="s">
        <v>41</v>
      </c>
      <c r="AA180" s="102"/>
      <c r="AB180" s="102"/>
    </row>
    <row r="181" spans="1:28" ht="15" customHeight="1" x14ac:dyDescent="0.2">
      <c r="A181" s="169"/>
      <c r="B181" s="169"/>
      <c r="C181" s="169"/>
      <c r="D181" s="169"/>
      <c r="E181" s="169"/>
      <c r="F181" s="169"/>
      <c r="G181" s="169"/>
      <c r="H181" s="169"/>
      <c r="I181" s="169"/>
      <c r="J181" s="169"/>
    </row>
    <row r="182" spans="1:28" ht="15" customHeight="1" x14ac:dyDescent="0.2">
      <c r="A182" s="225"/>
      <c r="B182" s="225"/>
      <c r="C182" s="225"/>
      <c r="D182" s="225"/>
      <c r="E182" s="225"/>
      <c r="F182" s="225"/>
      <c r="G182" s="225"/>
      <c r="I182" s="168"/>
      <c r="L182" s="220" t="s">
        <v>433</v>
      </c>
      <c r="M182" s="220"/>
      <c r="N182" s="220"/>
      <c r="O182" s="220"/>
      <c r="P182" s="220"/>
      <c r="Q182" s="220"/>
      <c r="R182" s="220"/>
      <c r="V182" s="220" t="s">
        <v>433</v>
      </c>
      <c r="W182" s="220"/>
      <c r="X182" s="220"/>
      <c r="Y182" s="220"/>
      <c r="Z182" s="220"/>
      <c r="AA182" s="220"/>
      <c r="AB182" s="220"/>
    </row>
    <row r="183" spans="1:28" ht="15" customHeight="1" x14ac:dyDescent="0.2">
      <c r="A183" s="208" t="s">
        <v>463</v>
      </c>
      <c r="B183" s="208" t="s">
        <v>464</v>
      </c>
      <c r="C183" s="208" t="s">
        <v>128</v>
      </c>
      <c r="D183" s="210" t="s">
        <v>465</v>
      </c>
      <c r="E183" s="210" t="s">
        <v>466</v>
      </c>
      <c r="F183" s="210" t="s">
        <v>48</v>
      </c>
      <c r="G183" s="210" t="s">
        <v>437</v>
      </c>
      <c r="H183" s="168" t="s">
        <v>116</v>
      </c>
      <c r="I183" s="210" t="s">
        <v>467</v>
      </c>
      <c r="J183" s="168">
        <v>2</v>
      </c>
      <c r="L183" s="97" t="s">
        <v>48</v>
      </c>
      <c r="M183" s="102"/>
      <c r="N183" s="102"/>
      <c r="O183" s="97" t="s">
        <v>48</v>
      </c>
      <c r="P183" s="97" t="s">
        <v>48</v>
      </c>
      <c r="Q183" s="97" t="s">
        <v>48</v>
      </c>
      <c r="R183" s="97" t="s">
        <v>48</v>
      </c>
      <c r="T183" s="149" t="s">
        <v>822</v>
      </c>
      <c r="V183" s="97" t="s">
        <v>41</v>
      </c>
      <c r="W183" s="102"/>
      <c r="X183" s="102"/>
      <c r="Y183" s="97" t="s">
        <v>41</v>
      </c>
      <c r="Z183" s="97" t="s">
        <v>41</v>
      </c>
      <c r="AA183" s="97" t="s">
        <v>41</v>
      </c>
      <c r="AB183" s="97" t="s">
        <v>41</v>
      </c>
    </row>
    <row r="184" spans="1:28" ht="15" customHeight="1" x14ac:dyDescent="0.2">
      <c r="A184" s="208" t="s">
        <v>270</v>
      </c>
      <c r="B184" s="208" t="s">
        <v>386</v>
      </c>
      <c r="C184" s="208" t="s">
        <v>125</v>
      </c>
      <c r="D184" s="210" t="s">
        <v>439</v>
      </c>
      <c r="E184" s="210" t="s">
        <v>440</v>
      </c>
      <c r="F184" s="210" t="s">
        <v>48</v>
      </c>
      <c r="G184" s="210" t="s">
        <v>437</v>
      </c>
      <c r="H184" s="169" t="s">
        <v>90</v>
      </c>
      <c r="I184" s="210" t="s">
        <v>441</v>
      </c>
      <c r="J184" s="169">
        <v>2</v>
      </c>
      <c r="L184" s="102"/>
      <c r="M184" s="102"/>
      <c r="N184" s="97" t="s">
        <v>48</v>
      </c>
      <c r="O184" s="97" t="s">
        <v>48</v>
      </c>
      <c r="P184" s="97" t="s">
        <v>48</v>
      </c>
      <c r="Q184" s="97" t="s">
        <v>48</v>
      </c>
      <c r="R184" s="97" t="s">
        <v>48</v>
      </c>
      <c r="T184" s="149" t="s">
        <v>822</v>
      </c>
      <c r="V184" s="102"/>
      <c r="W184" s="102"/>
      <c r="X184" s="97" t="s">
        <v>41</v>
      </c>
      <c r="Y184" s="97" t="s">
        <v>41</v>
      </c>
      <c r="Z184" s="97" t="s">
        <v>41</v>
      </c>
      <c r="AA184" s="97" t="s">
        <v>41</v>
      </c>
      <c r="AB184" s="97" t="s">
        <v>41</v>
      </c>
    </row>
    <row r="185" spans="1:28" ht="15" customHeight="1" x14ac:dyDescent="0.2">
      <c r="A185" s="208" t="s">
        <v>442</v>
      </c>
      <c r="B185" s="208" t="s">
        <v>112</v>
      </c>
      <c r="C185" s="208" t="s">
        <v>98</v>
      </c>
      <c r="D185" s="210" t="s">
        <v>443</v>
      </c>
      <c r="E185" s="210" t="s">
        <v>444</v>
      </c>
      <c r="F185" s="210" t="s">
        <v>48</v>
      </c>
      <c r="G185" s="210" t="s">
        <v>437</v>
      </c>
      <c r="H185" s="168" t="s">
        <v>162</v>
      </c>
      <c r="I185" s="210" t="s">
        <v>445</v>
      </c>
      <c r="J185" s="168">
        <v>1</v>
      </c>
      <c r="L185" s="97" t="s">
        <v>48</v>
      </c>
      <c r="M185" s="97" t="s">
        <v>48</v>
      </c>
      <c r="N185" s="97" t="s">
        <v>48</v>
      </c>
      <c r="O185" s="97" t="s">
        <v>48</v>
      </c>
      <c r="P185" s="102"/>
      <c r="Q185" s="102"/>
      <c r="R185" s="97" t="s">
        <v>48</v>
      </c>
      <c r="T185" s="149" t="s">
        <v>822</v>
      </c>
      <c r="V185" s="97" t="s">
        <v>41</v>
      </c>
      <c r="W185" s="97" t="s">
        <v>41</v>
      </c>
      <c r="X185" s="97" t="s">
        <v>41</v>
      </c>
      <c r="Y185" s="97" t="s">
        <v>41</v>
      </c>
      <c r="Z185" s="102"/>
      <c r="AA185" s="102"/>
      <c r="AB185" s="97" t="s">
        <v>41</v>
      </c>
    </row>
    <row r="186" spans="1:28" ht="15" customHeight="1" x14ac:dyDescent="0.2">
      <c r="A186" s="208" t="s">
        <v>453</v>
      </c>
      <c r="B186" s="208" t="s">
        <v>454</v>
      </c>
      <c r="C186" s="208" t="s">
        <v>128</v>
      </c>
      <c r="D186" s="210" t="s">
        <v>455</v>
      </c>
      <c r="E186" s="210" t="s">
        <v>456</v>
      </c>
      <c r="F186" s="210" t="s">
        <v>48</v>
      </c>
      <c r="G186" s="210" t="s">
        <v>437</v>
      </c>
      <c r="H186" s="168" t="s">
        <v>116</v>
      </c>
      <c r="I186" s="210" t="s">
        <v>457</v>
      </c>
      <c r="J186" s="168">
        <v>3</v>
      </c>
      <c r="L186" s="97" t="s">
        <v>48</v>
      </c>
      <c r="M186" s="102"/>
      <c r="N186" s="102"/>
      <c r="O186" s="97" t="s">
        <v>48</v>
      </c>
      <c r="P186" s="97" t="s">
        <v>48</v>
      </c>
      <c r="Q186" s="97" t="s">
        <v>48</v>
      </c>
      <c r="R186" s="97" t="s">
        <v>48</v>
      </c>
      <c r="T186" s="149" t="s">
        <v>822</v>
      </c>
      <c r="V186" s="97" t="s">
        <v>41</v>
      </c>
      <c r="W186" s="102"/>
      <c r="X186" s="102"/>
      <c r="Y186" s="97" t="s">
        <v>41</v>
      </c>
      <c r="Z186" s="97" t="s">
        <v>41</v>
      </c>
      <c r="AA186" s="97" t="s">
        <v>41</v>
      </c>
      <c r="AB186" s="97" t="s">
        <v>41</v>
      </c>
    </row>
    <row r="187" spans="1:28" ht="15" customHeight="1" x14ac:dyDescent="0.2">
      <c r="A187" s="208" t="s">
        <v>434</v>
      </c>
      <c r="B187" s="208" t="s">
        <v>271</v>
      </c>
      <c r="C187" s="208" t="s">
        <v>128</v>
      </c>
      <c r="D187" s="210" t="s">
        <v>435</v>
      </c>
      <c r="E187" s="210" t="s">
        <v>436</v>
      </c>
      <c r="F187" s="210" t="s">
        <v>48</v>
      </c>
      <c r="G187" s="210" t="s">
        <v>437</v>
      </c>
      <c r="H187" s="169" t="s">
        <v>90</v>
      </c>
      <c r="I187" s="210" t="s">
        <v>438</v>
      </c>
      <c r="J187" s="169">
        <v>1</v>
      </c>
      <c r="L187" s="102"/>
      <c r="M187" s="102"/>
      <c r="N187" s="97" t="s">
        <v>48</v>
      </c>
      <c r="O187" s="97" t="s">
        <v>48</v>
      </c>
      <c r="P187" s="97" t="s">
        <v>48</v>
      </c>
      <c r="Q187" s="97" t="s">
        <v>48</v>
      </c>
      <c r="R187" s="97" t="s">
        <v>48</v>
      </c>
      <c r="T187" s="149" t="s">
        <v>822</v>
      </c>
      <c r="V187" s="102"/>
      <c r="W187" s="102"/>
      <c r="X187" s="97" t="s">
        <v>41</v>
      </c>
      <c r="Y187" s="97" t="s">
        <v>41</v>
      </c>
      <c r="Z187" s="97" t="s">
        <v>41</v>
      </c>
      <c r="AA187" s="97" t="s">
        <v>41</v>
      </c>
      <c r="AB187" s="97" t="s">
        <v>41</v>
      </c>
    </row>
    <row r="188" spans="1:28" ht="15" customHeight="1" x14ac:dyDescent="0.2">
      <c r="A188" s="208" t="s">
        <v>446</v>
      </c>
      <c r="B188" s="208" t="s">
        <v>447</v>
      </c>
      <c r="C188" s="208" t="s">
        <v>95</v>
      </c>
      <c r="D188" s="210" t="s">
        <v>448</v>
      </c>
      <c r="E188" s="210" t="s">
        <v>449</v>
      </c>
      <c r="F188" s="210" t="s">
        <v>450</v>
      </c>
      <c r="G188" s="210" t="s">
        <v>451</v>
      </c>
      <c r="H188" s="168" t="s">
        <v>159</v>
      </c>
      <c r="I188" s="210" t="s">
        <v>452</v>
      </c>
      <c r="J188" s="168">
        <v>3</v>
      </c>
      <c r="L188" s="97" t="s">
        <v>450</v>
      </c>
      <c r="M188" s="97" t="s">
        <v>450</v>
      </c>
      <c r="N188" s="97" t="s">
        <v>450</v>
      </c>
      <c r="O188" s="102"/>
      <c r="P188" s="102"/>
      <c r="Q188" s="97" t="s">
        <v>450</v>
      </c>
      <c r="R188" s="97" t="s">
        <v>450</v>
      </c>
      <c r="T188" s="149" t="s">
        <v>822</v>
      </c>
      <c r="V188" s="97" t="s">
        <v>640</v>
      </c>
      <c r="W188" s="97" t="s">
        <v>640</v>
      </c>
      <c r="X188" s="97" t="s">
        <v>640</v>
      </c>
      <c r="Y188" s="102"/>
      <c r="Z188" s="102"/>
      <c r="AA188" s="97" t="s">
        <v>640</v>
      </c>
      <c r="AB188" s="97" t="s">
        <v>640</v>
      </c>
    </row>
    <row r="189" spans="1:28" ht="15" customHeight="1" x14ac:dyDescent="0.2">
      <c r="A189" s="208" t="s">
        <v>458</v>
      </c>
      <c r="B189" s="208" t="s">
        <v>459</v>
      </c>
      <c r="C189" s="208" t="s">
        <v>125</v>
      </c>
      <c r="D189" s="210" t="s">
        <v>460</v>
      </c>
      <c r="E189" s="210" t="s">
        <v>461</v>
      </c>
      <c r="F189" s="210" t="s">
        <v>450</v>
      </c>
      <c r="G189" s="210" t="s">
        <v>451</v>
      </c>
      <c r="H189" s="168" t="s">
        <v>90</v>
      </c>
      <c r="I189" s="210" t="s">
        <v>462</v>
      </c>
      <c r="J189" s="168">
        <v>2</v>
      </c>
      <c r="L189" s="102"/>
      <c r="M189" s="102"/>
      <c r="N189" s="97" t="s">
        <v>450</v>
      </c>
      <c r="O189" s="97" t="s">
        <v>450</v>
      </c>
      <c r="P189" s="97" t="s">
        <v>450</v>
      </c>
      <c r="Q189" s="97" t="s">
        <v>450</v>
      </c>
      <c r="R189" s="97" t="s">
        <v>450</v>
      </c>
      <c r="T189" s="149" t="s">
        <v>822</v>
      </c>
      <c r="V189" s="102"/>
      <c r="W189" s="102"/>
      <c r="X189" s="97" t="s">
        <v>640</v>
      </c>
      <c r="Y189" s="97" t="s">
        <v>640</v>
      </c>
      <c r="Z189" s="97" t="s">
        <v>640</v>
      </c>
      <c r="AA189" s="97" t="s">
        <v>640</v>
      </c>
      <c r="AB189" s="97" t="s">
        <v>640</v>
      </c>
    </row>
  </sheetData>
  <sortState ref="A170:J173">
    <sortCondition ref="I170:I173"/>
    <sortCondition ref="J170:J173"/>
  </sortState>
  <mergeCells count="56">
    <mergeCell ref="V62:AB62"/>
    <mergeCell ref="V63:AB63"/>
    <mergeCell ref="A105:G105"/>
    <mergeCell ref="L105:R105"/>
    <mergeCell ref="V105:AB105"/>
    <mergeCell ref="A169:G169"/>
    <mergeCell ref="L169:R169"/>
    <mergeCell ref="V169:AB169"/>
    <mergeCell ref="A182:G182"/>
    <mergeCell ref="L182:R182"/>
    <mergeCell ref="V182:AB182"/>
    <mergeCell ref="A109:G109"/>
    <mergeCell ref="L109:R109"/>
    <mergeCell ref="V109:AB109"/>
    <mergeCell ref="V114:AB114"/>
    <mergeCell ref="L114:R114"/>
    <mergeCell ref="A175:G175"/>
    <mergeCell ref="L175:R175"/>
    <mergeCell ref="V175:AB175"/>
    <mergeCell ref="V80:AB80"/>
    <mergeCell ref="A101:G101"/>
    <mergeCell ref="L101:R101"/>
    <mergeCell ref="V101:AB101"/>
    <mergeCell ref="A65:G65"/>
    <mergeCell ref="L65:R65"/>
    <mergeCell ref="V65:AB65"/>
    <mergeCell ref="L80:R80"/>
    <mergeCell ref="A69:G69"/>
    <mergeCell ref="L69:R69"/>
    <mergeCell ref="V69:AB69"/>
    <mergeCell ref="A77:G77"/>
    <mergeCell ref="L77:R77"/>
    <mergeCell ref="V77:AB77"/>
    <mergeCell ref="A2:G2"/>
    <mergeCell ref="V53:AB53"/>
    <mergeCell ref="V54:AB54"/>
    <mergeCell ref="V55:AB55"/>
    <mergeCell ref="V2:AB2"/>
    <mergeCell ref="L2:R2"/>
    <mergeCell ref="V46:AB46"/>
    <mergeCell ref="V47:AB47"/>
    <mergeCell ref="V60:AB60"/>
    <mergeCell ref="V61:AB61"/>
    <mergeCell ref="V42:AB42"/>
    <mergeCell ref="V58:AB58"/>
    <mergeCell ref="V44:AB44"/>
    <mergeCell ref="V43:AB43"/>
    <mergeCell ref="V59:AB59"/>
    <mergeCell ref="V45:AB45"/>
    <mergeCell ref="V56:AB56"/>
    <mergeCell ref="V57:AB57"/>
    <mergeCell ref="V48:AB48"/>
    <mergeCell ref="V49:AB49"/>
    <mergeCell ref="V50:AB50"/>
    <mergeCell ref="V51:AB51"/>
    <mergeCell ref="V52:AB52"/>
  </mergeCells>
  <conditionalFormatting sqref="T80:T86 T64 T168 T1:T2 T183:T1048576 T113:T155 T8:T59">
    <cfRule type="cellIs" dxfId="157" priority="121" operator="equal">
      <formula>"Repost"</formula>
    </cfRule>
    <cfRule type="cellIs" dxfId="156" priority="122" operator="equal">
      <formula>"X"</formula>
    </cfRule>
  </conditionalFormatting>
  <conditionalFormatting sqref="T78 T107 T87:T88 T90:T99">
    <cfRule type="cellIs" dxfId="155" priority="119" operator="equal">
      <formula>"X"</formula>
    </cfRule>
    <cfRule type="cellIs" dxfId="154" priority="120" operator="equal">
      <formula>"Repost"</formula>
    </cfRule>
  </conditionalFormatting>
  <conditionalFormatting sqref="T65">
    <cfRule type="cellIs" dxfId="153" priority="117" operator="equal">
      <formula>"X"</formula>
    </cfRule>
    <cfRule type="cellIs" dxfId="152" priority="118" operator="equal">
      <formula>"Repost"</formula>
    </cfRule>
  </conditionalFormatting>
  <conditionalFormatting sqref="T79">
    <cfRule type="cellIs" dxfId="151" priority="115" operator="equal">
      <formula>"Repost"</formula>
    </cfRule>
    <cfRule type="cellIs" dxfId="150" priority="116" operator="equal">
      <formula>"X"</formula>
    </cfRule>
  </conditionalFormatting>
  <conditionalFormatting sqref="T77">
    <cfRule type="cellIs" dxfId="149" priority="111" operator="equal">
      <formula>"X"</formula>
    </cfRule>
    <cfRule type="cellIs" dxfId="148" priority="112" operator="equal">
      <formula>"Repost"</formula>
    </cfRule>
  </conditionalFormatting>
  <conditionalFormatting sqref="T68">
    <cfRule type="cellIs" dxfId="147" priority="109" operator="equal">
      <formula>"Repost"</formula>
    </cfRule>
    <cfRule type="cellIs" dxfId="146" priority="110" operator="equal">
      <formula>"X"</formula>
    </cfRule>
  </conditionalFormatting>
  <conditionalFormatting sqref="T182">
    <cfRule type="cellIs" dxfId="145" priority="107" operator="equal">
      <formula>"X"</formula>
    </cfRule>
    <cfRule type="cellIs" dxfId="144" priority="108" operator="equal">
      <formula>"Repost"</formula>
    </cfRule>
  </conditionalFormatting>
  <conditionalFormatting sqref="T109">
    <cfRule type="cellIs" dxfId="143" priority="103" operator="equal">
      <formula>"X"</formula>
    </cfRule>
    <cfRule type="cellIs" dxfId="142" priority="104" operator="equal">
      <formula>"Repost"</formula>
    </cfRule>
  </conditionalFormatting>
  <conditionalFormatting sqref="T100">
    <cfRule type="cellIs" dxfId="141" priority="101" operator="equal">
      <formula>"Repost"</formula>
    </cfRule>
    <cfRule type="cellIs" dxfId="140" priority="102" operator="equal">
      <formula>"X"</formula>
    </cfRule>
  </conditionalFormatting>
  <conditionalFormatting sqref="T102:T103">
    <cfRule type="cellIs" dxfId="139" priority="97" operator="equal">
      <formula>"X"</formula>
    </cfRule>
    <cfRule type="cellIs" dxfId="138" priority="98" operator="equal">
      <formula>"Repost"</formula>
    </cfRule>
  </conditionalFormatting>
  <conditionalFormatting sqref="T101">
    <cfRule type="cellIs" dxfId="137" priority="95" operator="equal">
      <formula>"X"</formula>
    </cfRule>
    <cfRule type="cellIs" dxfId="136" priority="96" operator="equal">
      <formula>"Repost"</formula>
    </cfRule>
  </conditionalFormatting>
  <conditionalFormatting sqref="T108">
    <cfRule type="cellIs" dxfId="135" priority="93" operator="equal">
      <formula>"Repost"</formula>
    </cfRule>
    <cfRule type="cellIs" dxfId="134" priority="94" operator="equal">
      <formula>"X"</formula>
    </cfRule>
  </conditionalFormatting>
  <conditionalFormatting sqref="T110:T111">
    <cfRule type="cellIs" dxfId="133" priority="91" operator="equal">
      <formula>"X"</formula>
    </cfRule>
    <cfRule type="cellIs" dxfId="132" priority="92" operator="equal">
      <formula>"Repost"</formula>
    </cfRule>
  </conditionalFormatting>
  <conditionalFormatting sqref="T112">
    <cfRule type="cellIs" dxfId="131" priority="89" operator="equal">
      <formula>"X"</formula>
    </cfRule>
    <cfRule type="cellIs" dxfId="130" priority="90" operator="equal">
      <formula>"Repost"</formula>
    </cfRule>
  </conditionalFormatting>
  <conditionalFormatting sqref="T170:T171">
    <cfRule type="cellIs" dxfId="129" priority="87" operator="equal">
      <formula>"X"</formula>
    </cfRule>
    <cfRule type="cellIs" dxfId="128" priority="88" operator="equal">
      <formula>"Repost"</formula>
    </cfRule>
  </conditionalFormatting>
  <conditionalFormatting sqref="T169">
    <cfRule type="cellIs" dxfId="127" priority="85" operator="equal">
      <formula>"X"</formula>
    </cfRule>
    <cfRule type="cellIs" dxfId="126" priority="86" operator="equal">
      <formula>"Repost"</formula>
    </cfRule>
  </conditionalFormatting>
  <conditionalFormatting sqref="T181">
    <cfRule type="cellIs" dxfId="125" priority="83" operator="equal">
      <formula>"Repost"</formula>
    </cfRule>
    <cfRule type="cellIs" dxfId="124" priority="84" operator="equal">
      <formula>"X"</formula>
    </cfRule>
  </conditionalFormatting>
  <conditionalFormatting sqref="T172:T173">
    <cfRule type="cellIs" dxfId="123" priority="81" operator="equal">
      <formula>"X"</formula>
    </cfRule>
    <cfRule type="cellIs" dxfId="122" priority="82" operator="equal">
      <formula>"Repost"</formula>
    </cfRule>
  </conditionalFormatting>
  <conditionalFormatting sqref="T71">
    <cfRule type="cellIs" dxfId="121" priority="73" operator="equal">
      <formula>"X"</formula>
    </cfRule>
    <cfRule type="cellIs" dxfId="120" priority="74" operator="equal">
      <formula>"Repost"</formula>
    </cfRule>
  </conditionalFormatting>
  <conditionalFormatting sqref="T69">
    <cfRule type="cellIs" dxfId="119" priority="71" operator="equal">
      <formula>"X"</formula>
    </cfRule>
    <cfRule type="cellIs" dxfId="118" priority="72" operator="equal">
      <formula>"Repost"</formula>
    </cfRule>
  </conditionalFormatting>
  <conditionalFormatting sqref="T76">
    <cfRule type="cellIs" dxfId="117" priority="69" operator="equal">
      <formula>"Repost"</formula>
    </cfRule>
    <cfRule type="cellIs" dxfId="116" priority="70" operator="equal">
      <formula>"X"</formula>
    </cfRule>
  </conditionalFormatting>
  <conditionalFormatting sqref="T73 T75">
    <cfRule type="cellIs" dxfId="115" priority="63" operator="equal">
      <formula>"X"</formula>
    </cfRule>
    <cfRule type="cellIs" dxfId="114" priority="64" operator="equal">
      <formula>"Repost"</formula>
    </cfRule>
  </conditionalFormatting>
  <conditionalFormatting sqref="T178:T180">
    <cfRule type="cellIs" dxfId="113" priority="45" operator="equal">
      <formula>"X"</formula>
    </cfRule>
    <cfRule type="cellIs" dxfId="112" priority="46" operator="equal">
      <formula>"Repost"</formula>
    </cfRule>
  </conditionalFormatting>
  <conditionalFormatting sqref="T174">
    <cfRule type="cellIs" dxfId="111" priority="61" operator="equal">
      <formula>"Repost"</formula>
    </cfRule>
    <cfRule type="cellIs" dxfId="110" priority="62" operator="equal">
      <formula>"X"</formula>
    </cfRule>
  </conditionalFormatting>
  <conditionalFormatting sqref="T175">
    <cfRule type="cellIs" dxfId="109" priority="57" operator="equal">
      <formula>"X"</formula>
    </cfRule>
    <cfRule type="cellIs" dxfId="108" priority="58" operator="equal">
      <formula>"Repost"</formula>
    </cfRule>
  </conditionalFormatting>
  <conditionalFormatting sqref="T177">
    <cfRule type="cellIs" dxfId="107" priority="47" operator="equal">
      <formula>"X"</formula>
    </cfRule>
    <cfRule type="cellIs" dxfId="106" priority="48" operator="equal">
      <formula>"Repost"</formula>
    </cfRule>
  </conditionalFormatting>
  <conditionalFormatting sqref="T106">
    <cfRule type="cellIs" dxfId="105" priority="39" operator="equal">
      <formula>"X"</formula>
    </cfRule>
    <cfRule type="cellIs" dxfId="104" priority="40" operator="equal">
      <formula>"Repost"</formula>
    </cfRule>
  </conditionalFormatting>
  <conditionalFormatting sqref="T176">
    <cfRule type="cellIs" dxfId="103" priority="49" operator="equal">
      <formula>"X"</formula>
    </cfRule>
    <cfRule type="cellIs" dxfId="102" priority="50" operator="equal">
      <formula>"Repost"</formula>
    </cfRule>
  </conditionalFormatting>
  <conditionalFormatting sqref="T104">
    <cfRule type="cellIs" dxfId="101" priority="43" operator="equal">
      <formula>"Repost"</formula>
    </cfRule>
    <cfRule type="cellIs" dxfId="100" priority="44" operator="equal">
      <formula>"X"</formula>
    </cfRule>
  </conditionalFormatting>
  <conditionalFormatting sqref="T105">
    <cfRule type="cellIs" dxfId="99" priority="41" operator="equal">
      <formula>"X"</formula>
    </cfRule>
    <cfRule type="cellIs" dxfId="98" priority="42" operator="equal">
      <formula>"Repost"</formula>
    </cfRule>
  </conditionalFormatting>
  <conditionalFormatting sqref="T60">
    <cfRule type="cellIs" dxfId="97" priority="35" operator="equal">
      <formula>"Repost"</formula>
    </cfRule>
    <cfRule type="cellIs" dxfId="96" priority="36" operator="equal">
      <formula>"X"</formula>
    </cfRule>
  </conditionalFormatting>
  <conditionalFormatting sqref="T61">
    <cfRule type="cellIs" dxfId="95" priority="33" operator="equal">
      <formula>"Repost"</formula>
    </cfRule>
    <cfRule type="cellIs" dxfId="94" priority="34" operator="equal">
      <formula>"X"</formula>
    </cfRule>
  </conditionalFormatting>
  <conditionalFormatting sqref="T156:T167">
    <cfRule type="cellIs" dxfId="93" priority="29" operator="equal">
      <formula>"Repost"</formula>
    </cfRule>
    <cfRule type="cellIs" dxfId="92" priority="30" operator="equal">
      <formula>"X"</formula>
    </cfRule>
  </conditionalFormatting>
  <conditionalFormatting sqref="T70">
    <cfRule type="cellIs" dxfId="91" priority="27" operator="equal">
      <formula>"Repost"</formula>
    </cfRule>
    <cfRule type="cellIs" dxfId="90" priority="28" operator="equal">
      <formula>"X"</formula>
    </cfRule>
  </conditionalFormatting>
  <conditionalFormatting sqref="T72">
    <cfRule type="cellIs" dxfId="89" priority="25" operator="equal">
      <formula>"Repost"</formula>
    </cfRule>
    <cfRule type="cellIs" dxfId="88" priority="26" operator="equal">
      <formula>"X"</formula>
    </cfRule>
  </conditionalFormatting>
  <conditionalFormatting sqref="T66">
    <cfRule type="cellIs" dxfId="87" priority="23" operator="equal">
      <formula>"Repost"</formula>
    </cfRule>
    <cfRule type="cellIs" dxfId="86" priority="24" operator="equal">
      <formula>"X"</formula>
    </cfRule>
  </conditionalFormatting>
  <conditionalFormatting sqref="T74">
    <cfRule type="cellIs" dxfId="85" priority="21" operator="equal">
      <formula>"Repost"</formula>
    </cfRule>
    <cfRule type="cellIs" dxfId="84" priority="22" operator="equal">
      <formula>"X"</formula>
    </cfRule>
  </conditionalFormatting>
  <conditionalFormatting sqref="T67">
    <cfRule type="cellIs" dxfId="83" priority="19" operator="equal">
      <formula>"Repost"</formula>
    </cfRule>
    <cfRule type="cellIs" dxfId="82" priority="20" operator="equal">
      <formula>"X"</formula>
    </cfRule>
  </conditionalFormatting>
  <conditionalFormatting sqref="T5">
    <cfRule type="cellIs" dxfId="81" priority="13" operator="equal">
      <formula>"X"</formula>
    </cfRule>
    <cfRule type="cellIs" dxfId="80" priority="14" operator="equal">
      <formula>"Repost"</formula>
    </cfRule>
  </conditionalFormatting>
  <conditionalFormatting sqref="T4">
    <cfRule type="cellIs" dxfId="79" priority="11" operator="equal">
      <formula>"X"</formula>
    </cfRule>
    <cfRule type="cellIs" dxfId="78" priority="12" operator="equal">
      <formula>"Repost"</formula>
    </cfRule>
  </conditionalFormatting>
  <conditionalFormatting sqref="T3">
    <cfRule type="cellIs" dxfId="77" priority="9" operator="equal">
      <formula>"X"</formula>
    </cfRule>
    <cfRule type="cellIs" dxfId="76" priority="10" operator="equal">
      <formula>"Repost"</formula>
    </cfRule>
  </conditionalFormatting>
  <conditionalFormatting sqref="T89">
    <cfRule type="cellIs" dxfId="75" priority="7" operator="equal">
      <formula>"X"</formula>
    </cfRule>
    <cfRule type="cellIs" dxfId="74" priority="8" operator="equal">
      <formula>"Repost"</formula>
    </cfRule>
  </conditionalFormatting>
  <conditionalFormatting sqref="T6:T7">
    <cfRule type="cellIs" dxfId="73" priority="5" operator="equal">
      <formula>"X"</formula>
    </cfRule>
    <cfRule type="cellIs" dxfId="72" priority="6" operator="equal">
      <formula>"Repost"</formula>
    </cfRule>
  </conditionalFormatting>
  <conditionalFormatting sqref="T62">
    <cfRule type="cellIs" dxfId="71" priority="3" operator="equal">
      <formula>"Repost"</formula>
    </cfRule>
    <cfRule type="cellIs" dxfId="70" priority="4" operator="equal">
      <formula>"X"</formula>
    </cfRule>
  </conditionalFormatting>
  <conditionalFormatting sqref="T63">
    <cfRule type="cellIs" dxfId="3" priority="1" operator="equal">
      <formula>"Repost"</formula>
    </cfRule>
    <cfRule type="cellIs" dxfId="2" priority="2" operator="equal">
      <formula>"X"</formula>
    </cfRule>
  </conditionalFormatting>
  <pageMargins left="0.7" right="0.7" top="0.75" bottom="0.75" header="0.3" footer="0.3"/>
  <pageSetup orientation="portrait" horizontalDpi="1200" verticalDpi="1200" r:id="rId1"/>
  <ignoredErrors>
    <ignoredError sqref="V81:V82 V86:V87 X86:AB87 V94:AB96 V90:V93 X90:AB93 L3:R59 V83:V85 X83:AB85 X81:AB82 AA97:AB97 V97:Y97 V98:AB99 Z97 L115:R166 L81:R83 L66:R67 D66:G67 V66:AB67 E78:G78 N78:R78 X78:AB78 D183:H189 N189:R189 L183 O183:R183 N184:R184 L185:O185 R185 L186 O186:R186 N187:R187 L188:N188 Q188:R188 V187:W187 W186:X186 Z185:AA185 V184:W184 W183:X183 X187:AB187 V183 Y183:AB183 X184:AB184 V185:Y185 AB185 V186 Y186:AB186 V110:AB112 Y188:Z188 V189:W189 V188:X188 X189:AB189 AA188:AB188 V3:AB3 L84:R86 V170:AB173 L170:R173 N75:R75 L70:M70 P70:R70 L71:O71 R71 L72:L73 O72:R73 L74:O74 R74 V70:AB75 L180 N177:R179 O180:R180 N176:R176 V180:Z180 X176:AB177 AB179 V179 Z178:AB178 W179:AA179 V178:Y178 V88 X88:AB88 V106:AB106 L60:R60 L61:P61 L167:R167 V150:AB150 V148:AB148 V146:AB146 V142:AB144 V140:AB140 V132:AB133 V130:AB130 V117:AB118 V126:AB128 W155:AA155 V115:AB115 V116:AB116 V156:AB167 V155 AB155 V129:AB129 V119:AB125 V131:AB131 V134:AB139 V141:AB141 V145:AB145 V147:AB147 V149:AB149 V151:AB154 V16:Y16 V17:AB31 W10:Z10 W9:Y9 V11:AB15 W4:Z4 V5:AB8 V40:AB40 V36:AB38 V32:AB33 V34:AB35 V39:AB39 W41:AB41 V4 V41 V10 AA4:AB4 Z16:AB16 V9 Z9:AB9 AA10:AB10 V89:AB89 Z102:AB102 X103:Y103 V102:X102 V103:W103 Y102 Z103:AB103 D84:G84 X107:Y107 V107:W107 Z107:AB107 L62:P62 L63:P63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83"/>
  <sheetViews>
    <sheetView zoomScale="90" zoomScaleNormal="90" workbookViewId="0">
      <pane ySplit="1" topLeftCell="A2" activePane="bottomLeft" state="frozen"/>
      <selection pane="bottomLeft" activeCell="Q24" sqref="Q24"/>
    </sheetView>
  </sheetViews>
  <sheetFormatPr defaultRowHeight="15" customHeight="1" x14ac:dyDescent="0.2"/>
  <cols>
    <col min="1" max="1" width="14.125" style="164" customWidth="1"/>
    <col min="2" max="2" width="14.375" style="164" bestFit="1" customWidth="1"/>
    <col min="3" max="3" width="3.625" style="164" customWidth="1"/>
    <col min="4" max="4" width="9.25" style="164" customWidth="1"/>
    <col min="5" max="5" width="12.5" style="164" customWidth="1"/>
    <col min="6" max="7" width="6.5" style="164" customWidth="1"/>
    <col min="8" max="8" width="8.75" style="168" bestFit="1" customWidth="1"/>
    <col min="9" max="9" width="10.125" style="164" bestFit="1" customWidth="1"/>
    <col min="10" max="10" width="3.375" style="168" bestFit="1" customWidth="1"/>
    <col min="11" max="11" width="2.625" style="2" customWidth="1"/>
    <col min="12" max="18" width="5.625" style="99" customWidth="1"/>
    <col min="19" max="19" width="2.625" style="2" customWidth="1"/>
    <col min="20" max="20" width="9" style="3"/>
    <col min="21" max="21" width="2.75" style="2" customWidth="1"/>
    <col min="22" max="28" width="5.625" style="99" customWidth="1"/>
    <col min="29" max="16384" width="9" style="2"/>
  </cols>
  <sheetData>
    <row r="1" spans="1:28" ht="15" customHeight="1" x14ac:dyDescent="0.2">
      <c r="A1" s="165" t="s">
        <v>304</v>
      </c>
      <c r="B1" s="165" t="s">
        <v>305</v>
      </c>
      <c r="C1" s="165"/>
      <c r="D1" s="165" t="s">
        <v>306</v>
      </c>
      <c r="E1" s="165" t="s">
        <v>307</v>
      </c>
      <c r="F1" s="165" t="s">
        <v>308</v>
      </c>
      <c r="G1" s="165" t="s">
        <v>309</v>
      </c>
      <c r="H1" s="167" t="s">
        <v>310</v>
      </c>
      <c r="I1" s="165" t="s">
        <v>397</v>
      </c>
      <c r="J1" s="167" t="s">
        <v>398</v>
      </c>
      <c r="L1" s="98" t="s">
        <v>32</v>
      </c>
      <c r="M1" s="98" t="s">
        <v>33</v>
      </c>
      <c r="N1" s="98" t="s">
        <v>31</v>
      </c>
      <c r="O1" s="98" t="s">
        <v>34</v>
      </c>
      <c r="P1" s="98" t="s">
        <v>35</v>
      </c>
      <c r="Q1" s="98" t="s">
        <v>36</v>
      </c>
      <c r="R1" s="98" t="s">
        <v>37</v>
      </c>
      <c r="T1" s="196" t="s">
        <v>401</v>
      </c>
      <c r="V1" s="98" t="s">
        <v>32</v>
      </c>
      <c r="W1" s="98" t="s">
        <v>33</v>
      </c>
      <c r="X1" s="98" t="s">
        <v>31</v>
      </c>
      <c r="Y1" s="98" t="s">
        <v>34</v>
      </c>
      <c r="Z1" s="98" t="s">
        <v>35</v>
      </c>
      <c r="AA1" s="98" t="s">
        <v>36</v>
      </c>
      <c r="AB1" s="98" t="s">
        <v>37</v>
      </c>
    </row>
    <row r="2" spans="1:28" ht="15" customHeight="1" x14ac:dyDescent="0.2">
      <c r="A2" s="225"/>
      <c r="B2" s="225"/>
      <c r="C2" s="225"/>
      <c r="D2" s="225"/>
      <c r="E2" s="225"/>
      <c r="F2" s="225"/>
      <c r="G2" s="225"/>
      <c r="I2" s="168"/>
      <c r="L2" s="220" t="s">
        <v>494</v>
      </c>
      <c r="M2" s="220"/>
      <c r="N2" s="220"/>
      <c r="O2" s="220"/>
      <c r="P2" s="220"/>
      <c r="Q2" s="220"/>
      <c r="R2" s="220"/>
      <c r="V2" s="220" t="s">
        <v>494</v>
      </c>
      <c r="W2" s="220"/>
      <c r="X2" s="220"/>
      <c r="Y2" s="220"/>
      <c r="Z2" s="220"/>
      <c r="AA2" s="220"/>
      <c r="AB2" s="220"/>
    </row>
    <row r="3" spans="1:28" ht="15" customHeight="1" x14ac:dyDescent="0.2">
      <c r="A3" s="166" t="s">
        <v>322</v>
      </c>
      <c r="B3" s="166" t="s">
        <v>323</v>
      </c>
      <c r="C3" s="166" t="s">
        <v>138</v>
      </c>
      <c r="D3" s="166">
        <v>3129479</v>
      </c>
      <c r="E3" s="166">
        <v>95717042</v>
      </c>
      <c r="F3" s="166">
        <v>2130</v>
      </c>
      <c r="G3" s="166">
        <v>600</v>
      </c>
      <c r="H3" s="166" t="s">
        <v>90</v>
      </c>
      <c r="I3" s="195">
        <v>28059</v>
      </c>
      <c r="J3" s="166">
        <v>5</v>
      </c>
      <c r="L3" s="102"/>
      <c r="M3" s="102"/>
      <c r="N3" s="97" t="s">
        <v>49</v>
      </c>
      <c r="O3" s="97" t="s">
        <v>49</v>
      </c>
      <c r="P3" s="97" t="s">
        <v>49</v>
      </c>
      <c r="Q3" s="97" t="s">
        <v>49</v>
      </c>
      <c r="R3" s="97" t="s">
        <v>49</v>
      </c>
      <c r="T3" s="149" t="s">
        <v>403</v>
      </c>
      <c r="V3" s="102"/>
      <c r="W3" s="102"/>
      <c r="X3" s="97" t="s">
        <v>45</v>
      </c>
      <c r="Y3" s="97" t="s">
        <v>45</v>
      </c>
      <c r="Z3" s="97" t="s">
        <v>45</v>
      </c>
      <c r="AA3" s="97" t="s">
        <v>45</v>
      </c>
      <c r="AB3" s="97" t="s">
        <v>45</v>
      </c>
    </row>
    <row r="4" spans="1:28" ht="15" customHeight="1" x14ac:dyDescent="0.2">
      <c r="A4" s="166" t="s">
        <v>332</v>
      </c>
      <c r="B4" s="166" t="s">
        <v>333</v>
      </c>
      <c r="C4" s="166" t="s">
        <v>125</v>
      </c>
      <c r="D4" s="166">
        <v>3283168</v>
      </c>
      <c r="E4" s="166">
        <v>95555766</v>
      </c>
      <c r="F4" s="166">
        <v>2130</v>
      </c>
      <c r="G4" s="166">
        <v>600</v>
      </c>
      <c r="H4" s="166" t="s">
        <v>90</v>
      </c>
      <c r="I4" s="195">
        <v>31780</v>
      </c>
      <c r="J4" s="166">
        <v>2</v>
      </c>
      <c r="L4" s="102"/>
      <c r="M4" s="102"/>
      <c r="N4" s="97" t="s">
        <v>49</v>
      </c>
      <c r="O4" s="97" t="s">
        <v>49</v>
      </c>
      <c r="P4" s="97" t="s">
        <v>49</v>
      </c>
      <c r="Q4" s="97" t="s">
        <v>49</v>
      </c>
      <c r="R4" s="97" t="s">
        <v>49</v>
      </c>
      <c r="T4" s="149" t="s">
        <v>403</v>
      </c>
      <c r="V4" s="102"/>
      <c r="W4" s="102"/>
      <c r="X4" s="97" t="s">
        <v>45</v>
      </c>
      <c r="Y4" s="97" t="s">
        <v>45</v>
      </c>
      <c r="Z4" s="97" t="s">
        <v>45</v>
      </c>
      <c r="AA4" s="97" t="s">
        <v>45</v>
      </c>
      <c r="AB4" s="97" t="s">
        <v>45</v>
      </c>
    </row>
    <row r="5" spans="1:28" ht="15" customHeight="1" x14ac:dyDescent="0.2">
      <c r="A5" s="166" t="s">
        <v>324</v>
      </c>
      <c r="B5" s="166" t="s">
        <v>325</v>
      </c>
      <c r="C5" s="166" t="s">
        <v>138</v>
      </c>
      <c r="D5" s="166">
        <v>3136555</v>
      </c>
      <c r="E5" s="166">
        <v>95696414</v>
      </c>
      <c r="F5" s="166">
        <v>2130</v>
      </c>
      <c r="G5" s="166">
        <v>600</v>
      </c>
      <c r="H5" s="166" t="s">
        <v>116</v>
      </c>
      <c r="I5" s="195">
        <v>32060</v>
      </c>
      <c r="J5" s="166">
        <v>11</v>
      </c>
      <c r="L5" s="97" t="s">
        <v>49</v>
      </c>
      <c r="M5" s="102"/>
      <c r="N5" s="102"/>
      <c r="O5" s="97" t="s">
        <v>49</v>
      </c>
      <c r="P5" s="97" t="s">
        <v>49</v>
      </c>
      <c r="Q5" s="97" t="s">
        <v>49</v>
      </c>
      <c r="R5" s="97" t="s">
        <v>49</v>
      </c>
      <c r="T5" s="149" t="s">
        <v>403</v>
      </c>
      <c r="V5" s="97" t="s">
        <v>45</v>
      </c>
      <c r="W5" s="200"/>
      <c r="X5" s="200"/>
      <c r="Y5" s="199" t="s">
        <v>45</v>
      </c>
      <c r="Z5" s="97" t="s">
        <v>45</v>
      </c>
      <c r="AA5" s="97" t="s">
        <v>45</v>
      </c>
      <c r="AB5" s="97" t="s">
        <v>45</v>
      </c>
    </row>
    <row r="6" spans="1:28" ht="15" customHeight="1" x14ac:dyDescent="0.2">
      <c r="A6" s="166" t="s">
        <v>163</v>
      </c>
      <c r="B6" s="166" t="s">
        <v>313</v>
      </c>
      <c r="C6" s="166" t="s">
        <v>95</v>
      </c>
      <c r="D6" s="166">
        <v>2961229</v>
      </c>
      <c r="E6" s="166">
        <v>95690660</v>
      </c>
      <c r="F6" s="166">
        <v>2130</v>
      </c>
      <c r="G6" s="166">
        <v>600</v>
      </c>
      <c r="H6" s="166" t="s">
        <v>116</v>
      </c>
      <c r="I6" s="195">
        <v>34608</v>
      </c>
      <c r="J6" s="166">
        <v>3</v>
      </c>
      <c r="L6" s="97" t="s">
        <v>49</v>
      </c>
      <c r="M6" s="102"/>
      <c r="N6" s="102"/>
      <c r="O6" s="97" t="s">
        <v>49</v>
      </c>
      <c r="P6" s="97" t="s">
        <v>49</v>
      </c>
      <c r="Q6" s="97" t="s">
        <v>49</v>
      </c>
      <c r="R6" s="97" t="s">
        <v>49</v>
      </c>
      <c r="T6" s="149" t="s">
        <v>402</v>
      </c>
      <c r="V6" s="97" t="s">
        <v>45</v>
      </c>
      <c r="W6" s="97" t="s">
        <v>45</v>
      </c>
      <c r="X6" s="97" t="s">
        <v>45</v>
      </c>
      <c r="Y6" s="102"/>
      <c r="Z6" s="102"/>
      <c r="AA6" s="97" t="s">
        <v>45</v>
      </c>
      <c r="AB6" s="97" t="s">
        <v>45</v>
      </c>
    </row>
    <row r="7" spans="1:28" ht="15" customHeight="1" x14ac:dyDescent="0.2">
      <c r="A7" s="166" t="s">
        <v>328</v>
      </c>
      <c r="B7" s="166" t="s">
        <v>329</v>
      </c>
      <c r="C7" s="166" t="s">
        <v>157</v>
      </c>
      <c r="D7" s="166">
        <v>3250709</v>
      </c>
      <c r="E7" s="166">
        <v>95483656</v>
      </c>
      <c r="F7" s="166">
        <v>2130</v>
      </c>
      <c r="G7" s="166">
        <v>600</v>
      </c>
      <c r="H7" s="166" t="s">
        <v>116</v>
      </c>
      <c r="I7" s="195">
        <v>35896</v>
      </c>
      <c r="J7" s="166">
        <v>5</v>
      </c>
      <c r="L7" s="97" t="s">
        <v>49</v>
      </c>
      <c r="M7" s="102"/>
      <c r="N7" s="102"/>
      <c r="O7" s="97" t="s">
        <v>49</v>
      </c>
      <c r="P7" s="97" t="s">
        <v>49</v>
      </c>
      <c r="Q7" s="97" t="s">
        <v>49</v>
      </c>
      <c r="R7" s="97" t="s">
        <v>49</v>
      </c>
      <c r="T7" s="149" t="s">
        <v>402</v>
      </c>
      <c r="V7" s="97" t="s">
        <v>45</v>
      </c>
      <c r="W7" s="97" t="s">
        <v>45</v>
      </c>
      <c r="X7" s="97" t="s">
        <v>45</v>
      </c>
      <c r="Y7" s="97" t="s">
        <v>45</v>
      </c>
      <c r="Z7" s="102"/>
      <c r="AA7" s="102"/>
      <c r="AB7" s="97" t="s">
        <v>45</v>
      </c>
    </row>
    <row r="8" spans="1:28" ht="15" customHeight="1" x14ac:dyDescent="0.2">
      <c r="A8" s="166" t="s">
        <v>311</v>
      </c>
      <c r="B8" s="166" t="s">
        <v>312</v>
      </c>
      <c r="C8" s="166" t="s">
        <v>149</v>
      </c>
      <c r="D8" s="166">
        <v>2961214</v>
      </c>
      <c r="E8" s="166">
        <v>95659584</v>
      </c>
      <c r="F8" s="166">
        <v>2130</v>
      </c>
      <c r="G8" s="166">
        <v>600</v>
      </c>
      <c r="H8" s="166" t="s">
        <v>113</v>
      </c>
      <c r="I8" s="195">
        <v>35938</v>
      </c>
      <c r="J8" s="166">
        <v>3</v>
      </c>
      <c r="L8" s="97" t="s">
        <v>49</v>
      </c>
      <c r="M8" s="97" t="s">
        <v>49</v>
      </c>
      <c r="N8" s="97" t="s">
        <v>49</v>
      </c>
      <c r="O8" s="97" t="s">
        <v>49</v>
      </c>
      <c r="P8" s="97" t="s">
        <v>49</v>
      </c>
      <c r="Q8" s="102"/>
      <c r="R8" s="102"/>
      <c r="T8" s="149" t="s">
        <v>402</v>
      </c>
      <c r="V8" s="97" t="s">
        <v>45</v>
      </c>
      <c r="W8" s="97" t="s">
        <v>45</v>
      </c>
      <c r="X8" s="97" t="s">
        <v>45</v>
      </c>
      <c r="Y8" s="97" t="s">
        <v>45</v>
      </c>
      <c r="Z8" s="97" t="s">
        <v>45</v>
      </c>
      <c r="AA8" s="102"/>
      <c r="AB8" s="102"/>
    </row>
    <row r="9" spans="1:28" ht="15" customHeight="1" x14ac:dyDescent="0.2">
      <c r="A9" s="166" t="s">
        <v>336</v>
      </c>
      <c r="B9" s="166" t="s">
        <v>337</v>
      </c>
      <c r="C9" s="166" t="s">
        <v>138</v>
      </c>
      <c r="D9" s="166">
        <v>3426684</v>
      </c>
      <c r="E9" s="166">
        <v>95727729</v>
      </c>
      <c r="F9" s="166">
        <v>2130</v>
      </c>
      <c r="G9" s="166">
        <v>600</v>
      </c>
      <c r="H9" s="166" t="s">
        <v>116</v>
      </c>
      <c r="I9" s="195">
        <v>36302</v>
      </c>
      <c r="J9" s="166">
        <v>1</v>
      </c>
      <c r="L9" s="97" t="s">
        <v>49</v>
      </c>
      <c r="M9" s="102"/>
      <c r="N9" s="102"/>
      <c r="O9" s="97" t="s">
        <v>49</v>
      </c>
      <c r="P9" s="97" t="s">
        <v>49</v>
      </c>
      <c r="Q9" s="97" t="s">
        <v>49</v>
      </c>
      <c r="R9" s="97" t="s">
        <v>49</v>
      </c>
      <c r="T9" s="149" t="s">
        <v>402</v>
      </c>
      <c r="V9" s="102"/>
      <c r="W9" s="97" t="s">
        <v>45</v>
      </c>
      <c r="X9" s="97" t="s">
        <v>45</v>
      </c>
      <c r="Y9" s="97" t="s">
        <v>45</v>
      </c>
      <c r="Z9" s="97" t="s">
        <v>45</v>
      </c>
      <c r="AA9" s="97" t="s">
        <v>45</v>
      </c>
      <c r="AB9" s="102"/>
    </row>
    <row r="10" spans="1:28" ht="15" customHeight="1" x14ac:dyDescent="0.2">
      <c r="A10" s="166" t="s">
        <v>117</v>
      </c>
      <c r="B10" s="166" t="s">
        <v>192</v>
      </c>
      <c r="C10" s="166" t="s">
        <v>149</v>
      </c>
      <c r="D10" s="166">
        <v>3117736</v>
      </c>
      <c r="E10" s="166">
        <v>95736743</v>
      </c>
      <c r="F10" s="166">
        <v>2130</v>
      </c>
      <c r="G10" s="166">
        <v>600</v>
      </c>
      <c r="H10" s="166" t="s">
        <v>90</v>
      </c>
      <c r="I10" s="195">
        <v>36456</v>
      </c>
      <c r="J10" s="166">
        <v>2</v>
      </c>
      <c r="L10" s="102"/>
      <c r="M10" s="102"/>
      <c r="N10" s="97" t="s">
        <v>49</v>
      </c>
      <c r="O10" s="97" t="s">
        <v>49</v>
      </c>
      <c r="P10" s="97" t="s">
        <v>49</v>
      </c>
      <c r="Q10" s="97" t="s">
        <v>49</v>
      </c>
      <c r="R10" s="97" t="s">
        <v>49</v>
      </c>
      <c r="T10" s="149" t="s">
        <v>402</v>
      </c>
      <c r="V10" s="200"/>
      <c r="W10" s="199" t="s">
        <v>45</v>
      </c>
      <c r="X10" s="97" t="s">
        <v>45</v>
      </c>
      <c r="Y10" s="199" t="s">
        <v>45</v>
      </c>
      <c r="Z10" s="97" t="s">
        <v>45</v>
      </c>
      <c r="AA10" s="97" t="s">
        <v>45</v>
      </c>
      <c r="AB10" s="200"/>
    </row>
    <row r="11" spans="1:28" ht="15" customHeight="1" x14ac:dyDescent="0.2">
      <c r="A11" s="166" t="s">
        <v>320</v>
      </c>
      <c r="B11" s="166" t="s">
        <v>321</v>
      </c>
      <c r="C11" s="166"/>
      <c r="D11" s="166">
        <v>3127846</v>
      </c>
      <c r="E11" s="166">
        <v>95700905</v>
      </c>
      <c r="F11" s="166">
        <v>2130</v>
      </c>
      <c r="G11" s="166">
        <v>600</v>
      </c>
      <c r="H11" s="166" t="s">
        <v>116</v>
      </c>
      <c r="I11" s="195">
        <v>36666</v>
      </c>
      <c r="J11" s="166">
        <v>1</v>
      </c>
      <c r="L11" s="97" t="s">
        <v>49</v>
      </c>
      <c r="M11" s="102"/>
      <c r="N11" s="102"/>
      <c r="O11" s="97" t="s">
        <v>49</v>
      </c>
      <c r="P11" s="97" t="s">
        <v>49</v>
      </c>
      <c r="Q11" s="97" t="s">
        <v>49</v>
      </c>
      <c r="R11" s="97" t="s">
        <v>49</v>
      </c>
      <c r="T11" s="149" t="s">
        <v>402</v>
      </c>
      <c r="V11" s="97" t="s">
        <v>45</v>
      </c>
      <c r="W11" s="97" t="s">
        <v>45</v>
      </c>
      <c r="X11" s="102"/>
      <c r="Y11" s="102"/>
      <c r="Z11" s="97" t="s">
        <v>45</v>
      </c>
      <c r="AA11" s="97" t="s">
        <v>45</v>
      </c>
      <c r="AB11" s="97" t="s">
        <v>45</v>
      </c>
    </row>
    <row r="12" spans="1:28" ht="15" customHeight="1" x14ac:dyDescent="0.2">
      <c r="A12" s="166" t="s">
        <v>330</v>
      </c>
      <c r="B12" s="166" t="s">
        <v>331</v>
      </c>
      <c r="C12" s="166" t="s">
        <v>101</v>
      </c>
      <c r="D12" s="166">
        <v>3256235</v>
      </c>
      <c r="E12" s="166">
        <v>95794566</v>
      </c>
      <c r="F12" s="166">
        <v>2130</v>
      </c>
      <c r="G12" s="166">
        <v>600</v>
      </c>
      <c r="H12" s="166" t="s">
        <v>90</v>
      </c>
      <c r="I12" s="195">
        <v>36680</v>
      </c>
      <c r="J12" s="166">
        <v>1</v>
      </c>
      <c r="L12" s="102"/>
      <c r="M12" s="102"/>
      <c r="N12" s="97" t="s">
        <v>49</v>
      </c>
      <c r="O12" s="97" t="s">
        <v>49</v>
      </c>
      <c r="P12" s="97" t="s">
        <v>49</v>
      </c>
      <c r="Q12" s="97" t="s">
        <v>49</v>
      </c>
      <c r="R12" s="97" t="s">
        <v>49</v>
      </c>
      <c r="T12" s="149" t="s">
        <v>402</v>
      </c>
      <c r="V12" s="97" t="s">
        <v>45</v>
      </c>
      <c r="W12" s="199" t="s">
        <v>45</v>
      </c>
      <c r="X12" s="97" t="s">
        <v>45</v>
      </c>
      <c r="Y12" s="200"/>
      <c r="Z12" s="200"/>
      <c r="AA12" s="97" t="s">
        <v>45</v>
      </c>
      <c r="AB12" s="97" t="s">
        <v>45</v>
      </c>
    </row>
    <row r="13" spans="1:28" ht="15" customHeight="1" x14ac:dyDescent="0.2">
      <c r="A13" s="166" t="s">
        <v>153</v>
      </c>
      <c r="B13" s="166" t="s">
        <v>340</v>
      </c>
      <c r="C13" s="166" t="s">
        <v>135</v>
      </c>
      <c r="D13" s="166">
        <v>3565573</v>
      </c>
      <c r="E13" s="166">
        <v>95559710</v>
      </c>
      <c r="F13" s="166">
        <v>2130</v>
      </c>
      <c r="G13" s="166">
        <v>600</v>
      </c>
      <c r="H13" s="166" t="s">
        <v>150</v>
      </c>
      <c r="I13" s="195">
        <v>38374</v>
      </c>
      <c r="J13" s="166">
        <v>3</v>
      </c>
      <c r="L13" s="97" t="s">
        <v>49</v>
      </c>
      <c r="M13" s="97" t="s">
        <v>49</v>
      </c>
      <c r="N13" s="102"/>
      <c r="O13" s="102"/>
      <c r="P13" s="97" t="s">
        <v>49</v>
      </c>
      <c r="Q13" s="97" t="s">
        <v>49</v>
      </c>
      <c r="R13" s="97" t="s">
        <v>49</v>
      </c>
      <c r="T13" s="149" t="s">
        <v>402</v>
      </c>
      <c r="V13" s="97" t="s">
        <v>45</v>
      </c>
      <c r="W13" s="199" t="s">
        <v>45</v>
      </c>
      <c r="X13" s="97" t="s">
        <v>45</v>
      </c>
      <c r="Y13" s="199" t="s">
        <v>45</v>
      </c>
      <c r="Z13" s="97" t="s">
        <v>45</v>
      </c>
      <c r="AA13" s="200"/>
      <c r="AB13" s="200"/>
    </row>
    <row r="14" spans="1:28" ht="15" customHeight="1" x14ac:dyDescent="0.2">
      <c r="A14" s="166" t="s">
        <v>326</v>
      </c>
      <c r="B14" s="166" t="s">
        <v>327</v>
      </c>
      <c r="C14" s="166"/>
      <c r="D14" s="166">
        <v>3156115</v>
      </c>
      <c r="E14" s="166">
        <v>95622622</v>
      </c>
      <c r="F14" s="166">
        <v>2130</v>
      </c>
      <c r="G14" s="166">
        <v>600</v>
      </c>
      <c r="H14" s="166" t="s">
        <v>116</v>
      </c>
      <c r="I14" s="195">
        <v>38388</v>
      </c>
      <c r="J14" s="166">
        <v>2</v>
      </c>
      <c r="L14" s="97" t="s">
        <v>49</v>
      </c>
      <c r="M14" s="102"/>
      <c r="N14" s="102"/>
      <c r="O14" s="97" t="s">
        <v>49</v>
      </c>
      <c r="P14" s="97" t="s">
        <v>49</v>
      </c>
      <c r="Q14" s="97" t="s">
        <v>49</v>
      </c>
      <c r="R14" s="97" t="s">
        <v>49</v>
      </c>
      <c r="T14" s="149" t="s">
        <v>146</v>
      </c>
      <c r="V14" s="222" t="s">
        <v>820</v>
      </c>
      <c r="W14" s="223"/>
      <c r="X14" s="223"/>
      <c r="Y14" s="223"/>
      <c r="Z14" s="223"/>
      <c r="AA14" s="223"/>
      <c r="AB14" s="224"/>
    </row>
    <row r="15" spans="1:28" ht="15" customHeight="1" x14ac:dyDescent="0.2">
      <c r="A15" s="166" t="s">
        <v>341</v>
      </c>
      <c r="B15" s="166" t="s">
        <v>342</v>
      </c>
      <c r="C15" s="166" t="s">
        <v>125</v>
      </c>
      <c r="D15" s="166">
        <v>3566391</v>
      </c>
      <c r="E15" s="166">
        <v>95516529</v>
      </c>
      <c r="F15" s="166">
        <v>2130</v>
      </c>
      <c r="G15" s="166">
        <v>600</v>
      </c>
      <c r="H15" s="166" t="s">
        <v>203</v>
      </c>
      <c r="I15" s="195">
        <v>38388</v>
      </c>
      <c r="J15" s="166">
        <v>5</v>
      </c>
      <c r="L15" s="102"/>
      <c r="M15" s="97" t="s">
        <v>49</v>
      </c>
      <c r="N15" s="97" t="s">
        <v>49</v>
      </c>
      <c r="O15" s="97" t="s">
        <v>49</v>
      </c>
      <c r="P15" s="97" t="s">
        <v>49</v>
      </c>
      <c r="Q15" s="97" t="s">
        <v>49</v>
      </c>
      <c r="R15" s="102"/>
      <c r="T15" s="149" t="s">
        <v>146</v>
      </c>
      <c r="V15" s="222" t="s">
        <v>820</v>
      </c>
      <c r="W15" s="223"/>
      <c r="X15" s="223"/>
      <c r="Y15" s="223"/>
      <c r="Z15" s="223"/>
      <c r="AA15" s="223"/>
      <c r="AB15" s="224"/>
    </row>
    <row r="16" spans="1:28" ht="15" customHeight="1" x14ac:dyDescent="0.2">
      <c r="A16" s="166" t="s">
        <v>153</v>
      </c>
      <c r="B16" s="166" t="s">
        <v>319</v>
      </c>
      <c r="C16" s="166" t="s">
        <v>89</v>
      </c>
      <c r="D16" s="166">
        <v>3122394</v>
      </c>
      <c r="E16" s="166">
        <v>95498760</v>
      </c>
      <c r="F16" s="166">
        <v>2130</v>
      </c>
      <c r="G16" s="166">
        <v>600</v>
      </c>
      <c r="H16" s="166" t="s">
        <v>113</v>
      </c>
      <c r="I16" s="195">
        <v>38402</v>
      </c>
      <c r="J16" s="166">
        <v>2</v>
      </c>
      <c r="L16" s="97" t="s">
        <v>49</v>
      </c>
      <c r="M16" s="97" t="s">
        <v>49</v>
      </c>
      <c r="N16" s="97" t="s">
        <v>49</v>
      </c>
      <c r="O16" s="97" t="s">
        <v>49</v>
      </c>
      <c r="P16" s="97" t="s">
        <v>49</v>
      </c>
      <c r="Q16" s="102"/>
      <c r="R16" s="102"/>
      <c r="T16" s="149" t="s">
        <v>146</v>
      </c>
      <c r="V16" s="222" t="s">
        <v>820</v>
      </c>
      <c r="W16" s="223"/>
      <c r="X16" s="223"/>
      <c r="Y16" s="223"/>
      <c r="Z16" s="223"/>
      <c r="AA16" s="223"/>
      <c r="AB16" s="224"/>
    </row>
    <row r="17" spans="1:28" ht="15" customHeight="1" x14ac:dyDescent="0.2">
      <c r="A17" s="166" t="s">
        <v>316</v>
      </c>
      <c r="B17" s="166" t="s">
        <v>317</v>
      </c>
      <c r="C17" s="166" t="s">
        <v>318</v>
      </c>
      <c r="D17" s="166">
        <v>3053391</v>
      </c>
      <c r="E17" s="166">
        <v>95644946</v>
      </c>
      <c r="F17" s="166">
        <v>2130</v>
      </c>
      <c r="G17" s="166">
        <v>600</v>
      </c>
      <c r="H17" s="166" t="s">
        <v>162</v>
      </c>
      <c r="I17" s="195">
        <v>38430</v>
      </c>
      <c r="J17" s="166">
        <v>1</v>
      </c>
      <c r="L17" s="97" t="s">
        <v>49</v>
      </c>
      <c r="M17" s="97" t="s">
        <v>49</v>
      </c>
      <c r="N17" s="97" t="s">
        <v>49</v>
      </c>
      <c r="O17" s="97" t="s">
        <v>49</v>
      </c>
      <c r="P17" s="102"/>
      <c r="Q17" s="102"/>
      <c r="R17" s="97" t="s">
        <v>49</v>
      </c>
      <c r="T17" s="149" t="s">
        <v>146</v>
      </c>
      <c r="V17" s="222" t="s">
        <v>820</v>
      </c>
      <c r="W17" s="223"/>
      <c r="X17" s="223"/>
      <c r="Y17" s="223"/>
      <c r="Z17" s="223"/>
      <c r="AA17" s="223"/>
      <c r="AB17" s="224"/>
    </row>
    <row r="18" spans="1:28" ht="15" customHeight="1" x14ac:dyDescent="0.2">
      <c r="A18" s="166" t="s">
        <v>343</v>
      </c>
      <c r="B18" s="166" t="s">
        <v>271</v>
      </c>
      <c r="C18" s="166" t="s">
        <v>186</v>
      </c>
      <c r="D18" s="166">
        <v>3577948</v>
      </c>
      <c r="E18" s="166">
        <v>95787828</v>
      </c>
      <c r="F18" s="166">
        <v>2130</v>
      </c>
      <c r="G18" s="166">
        <v>600</v>
      </c>
      <c r="H18" s="166" t="s">
        <v>116</v>
      </c>
      <c r="I18" s="195">
        <v>38458</v>
      </c>
      <c r="J18" s="166">
        <v>14</v>
      </c>
      <c r="L18" s="97" t="s">
        <v>49</v>
      </c>
      <c r="M18" s="102"/>
      <c r="N18" s="102"/>
      <c r="O18" s="97" t="s">
        <v>49</v>
      </c>
      <c r="P18" s="97" t="s">
        <v>49</v>
      </c>
      <c r="Q18" s="97" t="s">
        <v>49</v>
      </c>
      <c r="R18" s="97" t="s">
        <v>49</v>
      </c>
      <c r="T18" s="149" t="s">
        <v>146</v>
      </c>
      <c r="V18" s="222" t="s">
        <v>820</v>
      </c>
      <c r="W18" s="223"/>
      <c r="X18" s="223"/>
      <c r="Y18" s="223"/>
      <c r="Z18" s="223"/>
      <c r="AA18" s="223"/>
      <c r="AB18" s="224"/>
    </row>
    <row r="19" spans="1:28" ht="15" customHeight="1" x14ac:dyDescent="0.2">
      <c r="A19" s="166" t="s">
        <v>314</v>
      </c>
      <c r="B19" s="166" t="s">
        <v>315</v>
      </c>
      <c r="C19" s="166" t="s">
        <v>149</v>
      </c>
      <c r="D19" s="166">
        <v>3014588</v>
      </c>
      <c r="E19" s="166">
        <v>95581147</v>
      </c>
      <c r="F19" s="166">
        <v>2130</v>
      </c>
      <c r="G19" s="166">
        <v>600</v>
      </c>
      <c r="H19" s="166" t="s">
        <v>159</v>
      </c>
      <c r="I19" s="195">
        <v>38486</v>
      </c>
      <c r="J19" s="166">
        <v>3</v>
      </c>
      <c r="L19" s="97" t="s">
        <v>49</v>
      </c>
      <c r="M19" s="97" t="s">
        <v>49</v>
      </c>
      <c r="N19" s="97" t="s">
        <v>49</v>
      </c>
      <c r="O19" s="102"/>
      <c r="P19" s="102"/>
      <c r="Q19" s="97" t="s">
        <v>49</v>
      </c>
      <c r="R19" s="97" t="s">
        <v>49</v>
      </c>
      <c r="T19" s="149" t="s">
        <v>146</v>
      </c>
      <c r="V19" s="222" t="s">
        <v>820</v>
      </c>
      <c r="W19" s="223"/>
      <c r="X19" s="223"/>
      <c r="Y19" s="223"/>
      <c r="Z19" s="223"/>
      <c r="AA19" s="223"/>
      <c r="AB19" s="224"/>
    </row>
    <row r="20" spans="1:28" ht="15" customHeight="1" x14ac:dyDescent="0.2">
      <c r="A20" s="166" t="s">
        <v>344</v>
      </c>
      <c r="B20" s="166" t="s">
        <v>284</v>
      </c>
      <c r="C20" s="166" t="s">
        <v>186</v>
      </c>
      <c r="D20" s="166">
        <v>3618416</v>
      </c>
      <c r="E20" s="166">
        <v>95564562</v>
      </c>
      <c r="F20" s="166">
        <v>2130</v>
      </c>
      <c r="G20" s="166">
        <v>600</v>
      </c>
      <c r="H20" s="166" t="s">
        <v>159</v>
      </c>
      <c r="I20" s="195">
        <v>39088</v>
      </c>
      <c r="J20" s="166">
        <v>1</v>
      </c>
      <c r="L20" s="97" t="s">
        <v>49</v>
      </c>
      <c r="M20" s="97" t="s">
        <v>49</v>
      </c>
      <c r="N20" s="97" t="s">
        <v>49</v>
      </c>
      <c r="O20" s="102"/>
      <c r="P20" s="102"/>
      <c r="Q20" s="97" t="s">
        <v>49</v>
      </c>
      <c r="R20" s="97" t="s">
        <v>49</v>
      </c>
      <c r="T20" s="149" t="s">
        <v>146</v>
      </c>
      <c r="V20" s="222" t="s">
        <v>820</v>
      </c>
      <c r="W20" s="223"/>
      <c r="X20" s="223"/>
      <c r="Y20" s="223"/>
      <c r="Z20" s="223"/>
      <c r="AA20" s="223"/>
      <c r="AB20" s="224"/>
    </row>
    <row r="21" spans="1:28" ht="15" customHeight="1" x14ac:dyDescent="0.2">
      <c r="A21" s="166" t="s">
        <v>338</v>
      </c>
      <c r="B21" s="166" t="s">
        <v>339</v>
      </c>
      <c r="C21" s="166" t="s">
        <v>101</v>
      </c>
      <c r="D21" s="166">
        <v>3481834</v>
      </c>
      <c r="E21" s="166">
        <v>95598549</v>
      </c>
      <c r="F21" s="166">
        <v>2130</v>
      </c>
      <c r="G21" s="166">
        <v>600</v>
      </c>
      <c r="H21" s="166" t="s">
        <v>159</v>
      </c>
      <c r="I21" s="195">
        <v>39480</v>
      </c>
      <c r="J21" s="166">
        <v>1</v>
      </c>
      <c r="L21" s="97" t="s">
        <v>49</v>
      </c>
      <c r="M21" s="97" t="s">
        <v>49</v>
      </c>
      <c r="N21" s="97" t="s">
        <v>49</v>
      </c>
      <c r="O21" s="102"/>
      <c r="P21" s="102"/>
      <c r="Q21" s="97" t="s">
        <v>49</v>
      </c>
      <c r="R21" s="97" t="s">
        <v>49</v>
      </c>
      <c r="T21" s="149" t="s">
        <v>146</v>
      </c>
      <c r="V21" s="222" t="s">
        <v>820</v>
      </c>
      <c r="W21" s="223"/>
      <c r="X21" s="223"/>
      <c r="Y21" s="223"/>
      <c r="Z21" s="223"/>
      <c r="AA21" s="223"/>
      <c r="AB21" s="224"/>
    </row>
    <row r="22" spans="1:28" ht="15" customHeight="1" x14ac:dyDescent="0.2">
      <c r="A22" s="166" t="s">
        <v>334</v>
      </c>
      <c r="B22" s="166" t="s">
        <v>335</v>
      </c>
      <c r="C22" s="166" t="s">
        <v>122</v>
      </c>
      <c r="D22" s="166">
        <v>3390737</v>
      </c>
      <c r="E22" s="166">
        <v>95834069</v>
      </c>
      <c r="F22" s="166">
        <v>2130</v>
      </c>
      <c r="G22" s="166">
        <v>600</v>
      </c>
      <c r="H22" s="166" t="s">
        <v>162</v>
      </c>
      <c r="I22" s="195">
        <v>39830</v>
      </c>
      <c r="J22" s="166">
        <v>1</v>
      </c>
      <c r="L22" s="97" t="s">
        <v>49</v>
      </c>
      <c r="M22" s="97" t="s">
        <v>49</v>
      </c>
      <c r="N22" s="97" t="s">
        <v>49</v>
      </c>
      <c r="O22" s="97" t="s">
        <v>49</v>
      </c>
      <c r="P22" s="102"/>
      <c r="Q22" s="102"/>
      <c r="R22" s="97" t="s">
        <v>49</v>
      </c>
      <c r="T22" s="149" t="s">
        <v>146</v>
      </c>
      <c r="V22" s="222" t="s">
        <v>820</v>
      </c>
      <c r="W22" s="223"/>
      <c r="X22" s="223"/>
      <c r="Y22" s="223"/>
      <c r="Z22" s="223"/>
      <c r="AA22" s="223"/>
      <c r="AB22" s="224"/>
    </row>
    <row r="23" spans="1:28" ht="15" customHeight="1" x14ac:dyDescent="0.2">
      <c r="A23" s="166" t="s">
        <v>345</v>
      </c>
      <c r="B23" s="166" t="s">
        <v>346</v>
      </c>
      <c r="C23" s="166" t="s">
        <v>128</v>
      </c>
      <c r="D23" s="166">
        <v>4033751</v>
      </c>
      <c r="E23" s="166">
        <v>95827727</v>
      </c>
      <c r="F23" s="166">
        <v>2130</v>
      </c>
      <c r="G23" s="166">
        <v>600</v>
      </c>
      <c r="H23" s="166" t="s">
        <v>113</v>
      </c>
      <c r="I23" s="195">
        <v>41832</v>
      </c>
      <c r="J23" s="166">
        <v>15</v>
      </c>
      <c r="L23" s="97" t="s">
        <v>49</v>
      </c>
      <c r="M23" s="97" t="s">
        <v>49</v>
      </c>
      <c r="N23" s="97" t="s">
        <v>49</v>
      </c>
      <c r="O23" s="97" t="s">
        <v>49</v>
      </c>
      <c r="P23" s="97" t="s">
        <v>49</v>
      </c>
      <c r="Q23" s="102"/>
      <c r="R23" s="102"/>
      <c r="T23" s="149" t="s">
        <v>146</v>
      </c>
      <c r="V23" s="222" t="s">
        <v>820</v>
      </c>
      <c r="W23" s="223"/>
      <c r="X23" s="223"/>
      <c r="Y23" s="223"/>
      <c r="Z23" s="223"/>
      <c r="AA23" s="223"/>
      <c r="AB23" s="224"/>
    </row>
    <row r="24" spans="1:28" ht="15" customHeight="1" x14ac:dyDescent="0.2">
      <c r="A24" s="166" t="s">
        <v>347</v>
      </c>
      <c r="B24" s="166" t="s">
        <v>145</v>
      </c>
      <c r="C24" s="166" t="s">
        <v>226</v>
      </c>
      <c r="D24" s="166">
        <v>4081884</v>
      </c>
      <c r="E24" s="166">
        <v>95833703</v>
      </c>
      <c r="F24" s="166">
        <v>2130</v>
      </c>
      <c r="G24" s="166">
        <v>600</v>
      </c>
      <c r="H24" s="166" t="s">
        <v>150</v>
      </c>
      <c r="I24" s="195">
        <v>41832</v>
      </c>
      <c r="J24" s="166">
        <v>21</v>
      </c>
      <c r="L24" s="97" t="s">
        <v>49</v>
      </c>
      <c r="M24" s="97" t="s">
        <v>49</v>
      </c>
      <c r="N24" s="102"/>
      <c r="O24" s="102"/>
      <c r="P24" s="97" t="s">
        <v>49</v>
      </c>
      <c r="Q24" s="97" t="s">
        <v>49</v>
      </c>
      <c r="R24" s="97" t="s">
        <v>49</v>
      </c>
      <c r="T24" s="149" t="s">
        <v>146</v>
      </c>
      <c r="V24" s="222" t="s">
        <v>820</v>
      </c>
      <c r="W24" s="223"/>
      <c r="X24" s="223"/>
      <c r="Y24" s="223"/>
      <c r="Z24" s="223"/>
      <c r="AA24" s="223"/>
      <c r="AB24" s="224"/>
    </row>
    <row r="25" spans="1:28" ht="15" customHeight="1" x14ac:dyDescent="0.2">
      <c r="A25" s="166" t="s">
        <v>348</v>
      </c>
      <c r="B25" s="166" t="s">
        <v>349</v>
      </c>
      <c r="C25" s="166"/>
      <c r="D25" s="166">
        <v>4169235</v>
      </c>
      <c r="E25" s="166">
        <v>95527391</v>
      </c>
      <c r="F25" s="166">
        <v>2130</v>
      </c>
      <c r="G25" s="166">
        <v>600</v>
      </c>
      <c r="H25" s="166" t="s">
        <v>113</v>
      </c>
      <c r="I25" s="195">
        <v>41832</v>
      </c>
      <c r="J25" s="166">
        <v>31</v>
      </c>
      <c r="L25" s="97" t="s">
        <v>49</v>
      </c>
      <c r="M25" s="97" t="s">
        <v>49</v>
      </c>
      <c r="N25" s="97" t="s">
        <v>49</v>
      </c>
      <c r="O25" s="97" t="s">
        <v>49</v>
      </c>
      <c r="P25" s="97" t="s">
        <v>49</v>
      </c>
      <c r="Q25" s="102"/>
      <c r="R25" s="102"/>
      <c r="T25" s="149" t="s">
        <v>146</v>
      </c>
      <c r="V25" s="222" t="s">
        <v>820</v>
      </c>
      <c r="W25" s="223"/>
      <c r="X25" s="223"/>
      <c r="Y25" s="223"/>
      <c r="Z25" s="223"/>
      <c r="AA25" s="223"/>
      <c r="AB25" s="224"/>
    </row>
    <row r="26" spans="1:28" ht="15" customHeight="1" x14ac:dyDescent="0.2">
      <c r="A26" s="166" t="s">
        <v>819</v>
      </c>
      <c r="B26" s="166"/>
      <c r="C26" s="166"/>
      <c r="D26" s="166"/>
      <c r="E26" s="166">
        <v>95708283</v>
      </c>
      <c r="F26" s="166">
        <v>2130</v>
      </c>
      <c r="G26" s="166">
        <v>600</v>
      </c>
      <c r="H26" s="166" t="s">
        <v>116</v>
      </c>
      <c r="I26" s="195"/>
      <c r="J26" s="166"/>
      <c r="L26" s="97" t="s">
        <v>49</v>
      </c>
      <c r="M26" s="102"/>
      <c r="N26" s="102"/>
      <c r="O26" s="97" t="s">
        <v>49</v>
      </c>
      <c r="P26" s="97" t="s">
        <v>49</v>
      </c>
      <c r="Q26" s="97" t="s">
        <v>49</v>
      </c>
      <c r="R26" s="97" t="s">
        <v>49</v>
      </c>
      <c r="T26" s="149" t="s">
        <v>146</v>
      </c>
      <c r="V26" s="222" t="s">
        <v>820</v>
      </c>
      <c r="W26" s="223"/>
      <c r="X26" s="223"/>
      <c r="Y26" s="223"/>
      <c r="Z26" s="223"/>
      <c r="AA26" s="223"/>
      <c r="AB26" s="224"/>
    </row>
    <row r="27" spans="1:28" ht="15" customHeight="1" x14ac:dyDescent="0.2">
      <c r="A27" s="166"/>
      <c r="B27" s="166"/>
      <c r="C27" s="166"/>
      <c r="D27" s="166"/>
      <c r="E27" s="166"/>
      <c r="F27" s="166"/>
      <c r="G27" s="166"/>
      <c r="H27" s="166"/>
      <c r="I27" s="166"/>
      <c r="J27" s="166"/>
      <c r="T27" s="181"/>
    </row>
    <row r="28" spans="1:28" ht="15" customHeight="1" x14ac:dyDescent="0.2">
      <c r="A28" s="225"/>
      <c r="B28" s="225"/>
      <c r="C28" s="225"/>
      <c r="D28" s="225"/>
      <c r="E28" s="225"/>
      <c r="F28" s="225"/>
      <c r="G28" s="225"/>
      <c r="I28" s="168"/>
      <c r="L28" s="220" t="s">
        <v>495</v>
      </c>
      <c r="M28" s="220"/>
      <c r="N28" s="220"/>
      <c r="O28" s="220"/>
      <c r="P28" s="220"/>
      <c r="Q28" s="220"/>
      <c r="R28" s="220"/>
      <c r="V28" s="220" t="s">
        <v>495</v>
      </c>
      <c r="W28" s="220"/>
      <c r="X28" s="220"/>
      <c r="Y28" s="220"/>
      <c r="Z28" s="220"/>
      <c r="AA28" s="220"/>
      <c r="AB28" s="220"/>
    </row>
    <row r="29" spans="1:28" ht="15" customHeight="1" x14ac:dyDescent="0.2">
      <c r="A29" s="208" t="s">
        <v>415</v>
      </c>
      <c r="B29" s="208" t="s">
        <v>246</v>
      </c>
      <c r="C29" s="164" t="s">
        <v>138</v>
      </c>
      <c r="D29" s="164" t="s">
        <v>416</v>
      </c>
      <c r="E29" s="164" t="s">
        <v>417</v>
      </c>
      <c r="F29" s="164" t="s">
        <v>49</v>
      </c>
      <c r="G29" s="164" t="s">
        <v>418</v>
      </c>
      <c r="H29" s="169" t="s">
        <v>116</v>
      </c>
      <c r="I29" s="164" t="s">
        <v>419</v>
      </c>
      <c r="J29" s="169">
        <v>32</v>
      </c>
      <c r="L29" s="97" t="s">
        <v>49</v>
      </c>
      <c r="M29" s="102"/>
      <c r="N29" s="102"/>
      <c r="O29" s="97" t="s">
        <v>49</v>
      </c>
      <c r="P29" s="97" t="s">
        <v>49</v>
      </c>
      <c r="Q29" s="97" t="s">
        <v>49</v>
      </c>
      <c r="R29" s="97" t="s">
        <v>49</v>
      </c>
      <c r="T29" s="184" t="s">
        <v>823</v>
      </c>
      <c r="V29" s="97" t="s">
        <v>45</v>
      </c>
      <c r="W29" s="102"/>
      <c r="X29" s="102"/>
      <c r="Y29" s="97" t="s">
        <v>45</v>
      </c>
      <c r="Z29" s="97" t="s">
        <v>45</v>
      </c>
      <c r="AA29" s="97" t="s">
        <v>45</v>
      </c>
      <c r="AB29" s="97" t="s">
        <v>45</v>
      </c>
    </row>
    <row r="30" spans="1:28" ht="15" customHeight="1" x14ac:dyDescent="0.2">
      <c r="A30" s="208" t="s">
        <v>420</v>
      </c>
      <c r="B30" s="208" t="s">
        <v>421</v>
      </c>
      <c r="C30" s="164" t="s">
        <v>125</v>
      </c>
      <c r="D30" s="164" t="s">
        <v>422</v>
      </c>
      <c r="E30" s="164" t="s">
        <v>423</v>
      </c>
      <c r="F30" s="164" t="s">
        <v>49</v>
      </c>
      <c r="G30" s="164" t="s">
        <v>418</v>
      </c>
      <c r="H30" s="169" t="s">
        <v>113</v>
      </c>
      <c r="I30" s="164" t="s">
        <v>424</v>
      </c>
      <c r="J30" s="169">
        <v>25</v>
      </c>
      <c r="L30" s="97" t="s">
        <v>49</v>
      </c>
      <c r="M30" s="97" t="s">
        <v>49</v>
      </c>
      <c r="N30" s="97" t="s">
        <v>49</v>
      </c>
      <c r="O30" s="97" t="s">
        <v>49</v>
      </c>
      <c r="P30" s="97" t="s">
        <v>49</v>
      </c>
      <c r="Q30" s="102"/>
      <c r="R30" s="102"/>
      <c r="T30" s="149" t="s">
        <v>403</v>
      </c>
      <c r="V30" s="97" t="s">
        <v>45</v>
      </c>
      <c r="W30" s="97" t="s">
        <v>45</v>
      </c>
      <c r="X30" s="97" t="s">
        <v>45</v>
      </c>
      <c r="Y30" s="97" t="s">
        <v>45</v>
      </c>
      <c r="Z30" s="97" t="s">
        <v>45</v>
      </c>
      <c r="AA30" s="102"/>
      <c r="AB30" s="102"/>
    </row>
    <row r="31" spans="1:28" ht="15" customHeight="1" x14ac:dyDescent="0.2">
      <c r="A31" s="169"/>
      <c r="B31" s="169"/>
      <c r="C31" s="169"/>
      <c r="D31" s="169"/>
      <c r="E31" s="169"/>
      <c r="F31" s="169"/>
      <c r="G31" s="169"/>
      <c r="H31" s="169"/>
      <c r="I31" s="169"/>
      <c r="J31" s="169"/>
    </row>
    <row r="32" spans="1:28" ht="15" customHeight="1" x14ac:dyDescent="0.2">
      <c r="A32" s="225"/>
      <c r="B32" s="225"/>
      <c r="C32" s="225"/>
      <c r="D32" s="225"/>
      <c r="E32" s="225"/>
      <c r="F32" s="225"/>
      <c r="G32" s="225"/>
      <c r="I32" s="168"/>
      <c r="L32" s="220" t="s">
        <v>801</v>
      </c>
      <c r="M32" s="220"/>
      <c r="N32" s="220"/>
      <c r="O32" s="220"/>
      <c r="P32" s="220"/>
      <c r="Q32" s="220"/>
      <c r="R32" s="220"/>
      <c r="V32" s="220" t="s">
        <v>801</v>
      </c>
      <c r="W32" s="220"/>
      <c r="X32" s="220"/>
      <c r="Y32" s="220"/>
      <c r="Z32" s="220"/>
      <c r="AA32" s="220"/>
      <c r="AB32" s="220"/>
    </row>
    <row r="33" spans="1:28" ht="15" customHeight="1" x14ac:dyDescent="0.2">
      <c r="A33" s="208" t="s">
        <v>802</v>
      </c>
      <c r="B33" s="208" t="s">
        <v>803</v>
      </c>
      <c r="C33" s="164" t="s">
        <v>186</v>
      </c>
      <c r="D33" s="164" t="s">
        <v>804</v>
      </c>
      <c r="E33" s="164" t="s">
        <v>805</v>
      </c>
      <c r="F33" s="164" t="s">
        <v>49</v>
      </c>
      <c r="G33" s="164" t="s">
        <v>418</v>
      </c>
      <c r="H33" s="169" t="s">
        <v>150</v>
      </c>
      <c r="I33" s="164" t="s">
        <v>806</v>
      </c>
      <c r="J33" s="169">
        <v>12</v>
      </c>
      <c r="L33" s="151" t="s">
        <v>49</v>
      </c>
      <c r="M33" s="151" t="s">
        <v>49</v>
      </c>
      <c r="N33" s="102"/>
      <c r="O33" s="102"/>
      <c r="P33" s="151" t="s">
        <v>49</v>
      </c>
      <c r="Q33" s="151" t="s">
        <v>49</v>
      </c>
      <c r="R33" s="151" t="s">
        <v>49</v>
      </c>
      <c r="S33" s="168"/>
      <c r="T33" s="149" t="s">
        <v>403</v>
      </c>
      <c r="U33" s="168"/>
      <c r="V33" s="151" t="s">
        <v>45</v>
      </c>
      <c r="W33" s="151" t="s">
        <v>45</v>
      </c>
      <c r="X33" s="102"/>
      <c r="Y33" s="102"/>
      <c r="Z33" s="151" t="s">
        <v>45</v>
      </c>
      <c r="AA33" s="151" t="s">
        <v>45</v>
      </c>
      <c r="AB33" s="151" t="s">
        <v>45</v>
      </c>
    </row>
    <row r="34" spans="1:28" ht="15" customHeight="1" x14ac:dyDescent="0.2">
      <c r="A34" s="208" t="s">
        <v>807</v>
      </c>
      <c r="B34" s="208" t="s">
        <v>808</v>
      </c>
      <c r="C34" s="164" t="s">
        <v>125</v>
      </c>
      <c r="D34" s="164" t="s">
        <v>809</v>
      </c>
      <c r="E34" s="164" t="s">
        <v>810</v>
      </c>
      <c r="F34" s="164" t="s">
        <v>49</v>
      </c>
      <c r="G34" s="164" t="s">
        <v>418</v>
      </c>
      <c r="H34" s="169" t="s">
        <v>90</v>
      </c>
      <c r="I34" s="164" t="s">
        <v>811</v>
      </c>
      <c r="J34" s="169">
        <v>1</v>
      </c>
      <c r="L34" s="102"/>
      <c r="M34" s="102"/>
      <c r="N34" s="151" t="s">
        <v>49</v>
      </c>
      <c r="O34" s="151" t="s">
        <v>49</v>
      </c>
      <c r="P34" s="151" t="s">
        <v>49</v>
      </c>
      <c r="Q34" s="151" t="s">
        <v>49</v>
      </c>
      <c r="R34" s="151" t="s">
        <v>49</v>
      </c>
      <c r="S34" s="168"/>
      <c r="T34" s="149" t="s">
        <v>403</v>
      </c>
      <c r="U34" s="168"/>
      <c r="V34" s="102"/>
      <c r="W34" s="102"/>
      <c r="X34" s="151" t="s">
        <v>45</v>
      </c>
      <c r="Y34" s="151" t="s">
        <v>45</v>
      </c>
      <c r="Z34" s="151" t="s">
        <v>45</v>
      </c>
      <c r="AA34" s="151" t="s">
        <v>45</v>
      </c>
      <c r="AB34" s="151" t="s">
        <v>45</v>
      </c>
    </row>
    <row r="35" spans="1:28" ht="15" customHeight="1" x14ac:dyDescent="0.2">
      <c r="H35" s="169"/>
      <c r="J35" s="169"/>
    </row>
    <row r="36" spans="1:28" ht="15" customHeight="1" x14ac:dyDescent="0.2">
      <c r="A36" s="166"/>
      <c r="B36" s="166"/>
      <c r="C36" s="166"/>
      <c r="D36" s="166"/>
      <c r="E36" s="166"/>
      <c r="F36" s="166"/>
      <c r="G36" s="166"/>
      <c r="H36" s="166"/>
      <c r="I36" s="166"/>
      <c r="J36" s="166"/>
      <c r="L36" s="226" t="s">
        <v>496</v>
      </c>
      <c r="M36" s="226"/>
      <c r="N36" s="226"/>
      <c r="O36" s="226"/>
      <c r="P36" s="226"/>
      <c r="Q36" s="226"/>
      <c r="R36" s="226"/>
      <c r="T36" s="181"/>
      <c r="V36" s="220" t="s">
        <v>496</v>
      </c>
      <c r="W36" s="220"/>
      <c r="X36" s="220"/>
      <c r="Y36" s="220"/>
      <c r="Z36" s="220"/>
      <c r="AA36" s="220"/>
      <c r="AB36" s="220"/>
    </row>
    <row r="37" spans="1:28" ht="15" customHeight="1" x14ac:dyDescent="0.2">
      <c r="A37" s="166"/>
      <c r="B37" s="166"/>
      <c r="C37" s="166"/>
      <c r="D37" s="166"/>
      <c r="E37" s="166"/>
      <c r="F37" s="166"/>
      <c r="G37" s="166"/>
      <c r="H37" s="166"/>
      <c r="I37" s="166"/>
      <c r="J37" s="166"/>
      <c r="L37" s="101"/>
      <c r="M37" s="101"/>
      <c r="N37" s="101"/>
      <c r="O37" s="101"/>
      <c r="P37" s="101"/>
      <c r="Q37" s="101"/>
      <c r="R37" s="101"/>
      <c r="T37" s="182" t="s">
        <v>714</v>
      </c>
      <c r="V37" s="102"/>
      <c r="W37" s="102"/>
      <c r="X37" s="97" t="s">
        <v>38</v>
      </c>
      <c r="Y37" s="97" t="s">
        <v>38</v>
      </c>
      <c r="Z37" s="97" t="s">
        <v>38</v>
      </c>
      <c r="AA37" s="97" t="s">
        <v>38</v>
      </c>
      <c r="AB37" s="97" t="s">
        <v>38</v>
      </c>
    </row>
    <row r="38" spans="1:28" ht="15" customHeight="1" x14ac:dyDescent="0.2">
      <c r="A38" s="166"/>
      <c r="B38" s="166"/>
      <c r="C38" s="166"/>
      <c r="D38" s="166"/>
      <c r="E38" s="166"/>
      <c r="F38" s="166"/>
      <c r="G38" s="166"/>
      <c r="H38" s="166"/>
      <c r="I38" s="166"/>
      <c r="J38" s="166"/>
      <c r="L38" s="101"/>
      <c r="M38" s="101"/>
      <c r="N38" s="101"/>
      <c r="O38" s="101"/>
      <c r="P38" s="101"/>
      <c r="Q38" s="101"/>
      <c r="R38" s="101"/>
      <c r="T38" s="182" t="s">
        <v>714</v>
      </c>
      <c r="V38" s="102"/>
      <c r="W38" s="102"/>
      <c r="X38" s="97" t="s">
        <v>38</v>
      </c>
      <c r="Y38" s="97" t="s">
        <v>38</v>
      </c>
      <c r="Z38" s="97" t="s">
        <v>38</v>
      </c>
      <c r="AA38" s="97" t="s">
        <v>38</v>
      </c>
      <c r="AB38" s="97" t="s">
        <v>38</v>
      </c>
    </row>
    <row r="39" spans="1:28" ht="15" customHeight="1" x14ac:dyDescent="0.2">
      <c r="A39" s="166"/>
      <c r="B39" s="166"/>
      <c r="C39" s="166"/>
      <c r="D39" s="166"/>
      <c r="E39" s="166"/>
      <c r="F39" s="166"/>
      <c r="G39" s="166"/>
      <c r="H39" s="166"/>
      <c r="I39" s="166"/>
      <c r="J39" s="166"/>
      <c r="L39" s="101"/>
      <c r="M39" s="101"/>
      <c r="N39" s="101"/>
      <c r="O39" s="101"/>
      <c r="P39" s="101"/>
      <c r="Q39" s="101"/>
      <c r="R39" s="101"/>
      <c r="T39" s="182" t="s">
        <v>714</v>
      </c>
      <c r="V39" s="102"/>
      <c r="W39" s="102"/>
      <c r="X39" s="97" t="s">
        <v>38</v>
      </c>
      <c r="Y39" s="97" t="s">
        <v>38</v>
      </c>
      <c r="Z39" s="97" t="s">
        <v>38</v>
      </c>
      <c r="AA39" s="97" t="s">
        <v>38</v>
      </c>
      <c r="AB39" s="97" t="s">
        <v>38</v>
      </c>
    </row>
    <row r="40" spans="1:28" ht="15" customHeight="1" x14ac:dyDescent="0.2">
      <c r="A40" s="166"/>
      <c r="B40" s="166"/>
      <c r="C40" s="166"/>
      <c r="D40" s="166"/>
      <c r="E40" s="166"/>
      <c r="F40" s="166"/>
      <c r="G40" s="166"/>
      <c r="H40" s="166"/>
      <c r="I40" s="166"/>
      <c r="J40" s="166"/>
      <c r="L40" s="101"/>
      <c r="M40" s="101"/>
      <c r="N40" s="101"/>
      <c r="O40" s="101"/>
      <c r="P40" s="101"/>
      <c r="Q40" s="101"/>
      <c r="R40" s="101"/>
      <c r="T40" s="182" t="s">
        <v>714</v>
      </c>
      <c r="V40" s="102"/>
      <c r="W40" s="102"/>
      <c r="X40" s="97" t="s">
        <v>38</v>
      </c>
      <c r="Y40" s="97" t="s">
        <v>38</v>
      </c>
      <c r="Z40" s="97" t="s">
        <v>38</v>
      </c>
      <c r="AA40" s="97" t="s">
        <v>38</v>
      </c>
      <c r="AB40" s="97" t="s">
        <v>38</v>
      </c>
    </row>
    <row r="41" spans="1:28" ht="15" customHeight="1" x14ac:dyDescent="0.2">
      <c r="A41" s="166"/>
      <c r="B41" s="166"/>
      <c r="C41" s="166"/>
      <c r="D41" s="166"/>
      <c r="E41" s="166"/>
      <c r="F41" s="166"/>
      <c r="G41" s="166"/>
      <c r="H41" s="166"/>
      <c r="I41" s="166"/>
      <c r="J41" s="166"/>
      <c r="L41" s="101"/>
      <c r="M41" s="101"/>
      <c r="N41" s="101"/>
      <c r="O41" s="101"/>
      <c r="P41" s="101"/>
      <c r="Q41" s="101"/>
      <c r="R41" s="101"/>
      <c r="T41" s="182" t="s">
        <v>714</v>
      </c>
      <c r="V41" s="102"/>
      <c r="W41" s="102"/>
      <c r="X41" s="97" t="s">
        <v>38</v>
      </c>
      <c r="Y41" s="151" t="s">
        <v>38</v>
      </c>
      <c r="Z41" s="151" t="s">
        <v>38</v>
      </c>
      <c r="AA41" s="151" t="s">
        <v>38</v>
      </c>
      <c r="AB41" s="151" t="s">
        <v>38</v>
      </c>
    </row>
    <row r="42" spans="1:28" ht="15" customHeight="1" x14ac:dyDescent="0.2">
      <c r="A42" s="166"/>
      <c r="B42" s="166"/>
      <c r="C42" s="166"/>
      <c r="D42" s="166"/>
      <c r="E42" s="166"/>
      <c r="F42" s="166"/>
      <c r="G42" s="166"/>
      <c r="H42" s="166"/>
      <c r="I42" s="166"/>
      <c r="J42" s="166"/>
      <c r="L42" s="101"/>
      <c r="M42" s="101"/>
      <c r="N42" s="101"/>
      <c r="O42" s="101"/>
      <c r="P42" s="101"/>
      <c r="Q42" s="101"/>
      <c r="R42" s="101"/>
      <c r="T42" s="182" t="s">
        <v>714</v>
      </c>
      <c r="V42" s="102"/>
      <c r="W42" s="102"/>
      <c r="X42" s="97" t="s">
        <v>38</v>
      </c>
      <c r="Y42" s="151" t="s">
        <v>38</v>
      </c>
      <c r="Z42" s="151" t="s">
        <v>38</v>
      </c>
      <c r="AA42" s="151" t="s">
        <v>38</v>
      </c>
      <c r="AB42" s="151" t="s">
        <v>38</v>
      </c>
    </row>
    <row r="43" spans="1:28" ht="15" customHeight="1" x14ac:dyDescent="0.2">
      <c r="A43" s="166"/>
      <c r="B43" s="166"/>
      <c r="C43" s="166"/>
      <c r="D43" s="166"/>
      <c r="E43" s="166"/>
      <c r="F43" s="166"/>
      <c r="G43" s="166"/>
      <c r="H43" s="166"/>
      <c r="I43" s="166"/>
      <c r="J43" s="166"/>
      <c r="L43" s="101"/>
      <c r="M43" s="101"/>
      <c r="N43" s="101"/>
      <c r="O43" s="101"/>
      <c r="P43" s="101"/>
      <c r="Q43" s="101"/>
      <c r="R43" s="101"/>
      <c r="T43" s="182" t="s">
        <v>714</v>
      </c>
      <c r="V43" s="102"/>
      <c r="W43" s="102"/>
      <c r="X43" s="97" t="s">
        <v>38</v>
      </c>
      <c r="Y43" s="151" t="s">
        <v>38</v>
      </c>
      <c r="Z43" s="151" t="s">
        <v>38</v>
      </c>
      <c r="AA43" s="151" t="s">
        <v>38</v>
      </c>
      <c r="AB43" s="151" t="s">
        <v>38</v>
      </c>
    </row>
    <row r="44" spans="1:28" ht="15" customHeight="1" x14ac:dyDescent="0.2">
      <c r="A44" s="166"/>
      <c r="B44" s="166"/>
      <c r="C44" s="166"/>
      <c r="D44" s="166"/>
      <c r="E44" s="166"/>
      <c r="F44" s="166"/>
      <c r="G44" s="166"/>
      <c r="H44" s="166"/>
      <c r="I44" s="166"/>
      <c r="J44" s="166"/>
      <c r="L44" s="101"/>
      <c r="M44" s="101"/>
      <c r="N44" s="101"/>
      <c r="O44" s="101"/>
      <c r="P44" s="101"/>
      <c r="Q44" s="101"/>
      <c r="R44" s="101"/>
      <c r="T44" s="182" t="s">
        <v>714</v>
      </c>
      <c r="V44" s="102"/>
      <c r="W44" s="102"/>
      <c r="X44" s="97" t="s">
        <v>38</v>
      </c>
      <c r="Y44" s="151" t="s">
        <v>38</v>
      </c>
      <c r="Z44" s="151" t="s">
        <v>38</v>
      </c>
      <c r="AA44" s="151" t="s">
        <v>38</v>
      </c>
      <c r="AB44" s="151" t="s">
        <v>38</v>
      </c>
    </row>
    <row r="45" spans="1:28" ht="15" customHeight="1" x14ac:dyDescent="0.2">
      <c r="A45" s="166"/>
      <c r="B45" s="166"/>
      <c r="C45" s="166"/>
      <c r="D45" s="166"/>
      <c r="E45" s="166"/>
      <c r="F45" s="166"/>
      <c r="G45" s="166"/>
      <c r="H45" s="166"/>
      <c r="I45" s="166"/>
      <c r="J45" s="166"/>
      <c r="L45" s="101"/>
      <c r="M45" s="101"/>
      <c r="N45" s="101"/>
      <c r="O45" s="101"/>
      <c r="P45" s="101"/>
      <c r="Q45" s="101"/>
      <c r="R45" s="101"/>
      <c r="T45" s="182" t="s">
        <v>714</v>
      </c>
      <c r="V45" s="102"/>
      <c r="W45" s="102"/>
      <c r="X45" s="97" t="s">
        <v>38</v>
      </c>
      <c r="Y45" s="151" t="s">
        <v>38</v>
      </c>
      <c r="Z45" s="151" t="s">
        <v>38</v>
      </c>
      <c r="AA45" s="151" t="s">
        <v>38</v>
      </c>
      <c r="AB45" s="151" t="s">
        <v>38</v>
      </c>
    </row>
    <row r="46" spans="1:28" ht="15" customHeight="1" x14ac:dyDescent="0.2">
      <c r="A46" s="166"/>
      <c r="B46" s="166"/>
      <c r="C46" s="166"/>
      <c r="D46" s="166"/>
      <c r="E46" s="166"/>
      <c r="F46" s="166"/>
      <c r="G46" s="166"/>
      <c r="H46" s="166"/>
      <c r="I46" s="166"/>
      <c r="J46" s="166"/>
      <c r="L46" s="101"/>
      <c r="M46" s="101"/>
      <c r="N46" s="101"/>
      <c r="O46" s="101"/>
      <c r="P46" s="101"/>
      <c r="Q46" s="101"/>
      <c r="R46" s="101"/>
      <c r="T46" s="182" t="s">
        <v>714</v>
      </c>
      <c r="V46" s="102"/>
      <c r="W46" s="102"/>
      <c r="X46" s="97" t="s">
        <v>38</v>
      </c>
      <c r="Y46" s="151" t="s">
        <v>38</v>
      </c>
      <c r="Z46" s="151" t="s">
        <v>38</v>
      </c>
      <c r="AA46" s="151" t="s">
        <v>38</v>
      </c>
      <c r="AB46" s="151" t="s">
        <v>38</v>
      </c>
    </row>
    <row r="47" spans="1:28" ht="15" customHeight="1" x14ac:dyDescent="0.2">
      <c r="A47" s="166"/>
      <c r="B47" s="166"/>
      <c r="C47" s="166"/>
      <c r="D47" s="166"/>
      <c r="E47" s="166"/>
      <c r="F47" s="166"/>
      <c r="G47" s="166"/>
      <c r="H47" s="166"/>
      <c r="I47" s="166"/>
      <c r="J47" s="166"/>
    </row>
    <row r="48" spans="1:28" ht="15" customHeight="1" x14ac:dyDescent="0.2">
      <c r="A48" s="225"/>
      <c r="B48" s="225"/>
      <c r="C48" s="225"/>
      <c r="D48" s="225"/>
      <c r="E48" s="225"/>
      <c r="F48" s="225"/>
      <c r="G48" s="225"/>
      <c r="I48" s="168"/>
      <c r="L48" s="226" t="s">
        <v>746</v>
      </c>
      <c r="M48" s="226"/>
      <c r="N48" s="226"/>
      <c r="O48" s="226"/>
      <c r="P48" s="226"/>
      <c r="Q48" s="226"/>
      <c r="R48" s="226"/>
      <c r="V48" s="220" t="s">
        <v>746</v>
      </c>
      <c r="W48" s="220"/>
      <c r="X48" s="220"/>
      <c r="Y48" s="220"/>
      <c r="Z48" s="220"/>
      <c r="AA48" s="220"/>
      <c r="AB48" s="220"/>
    </row>
    <row r="49" spans="1:28" ht="15" customHeight="1" x14ac:dyDescent="0.2">
      <c r="A49" s="208"/>
      <c r="B49" s="208"/>
      <c r="H49" s="169"/>
      <c r="J49" s="169"/>
      <c r="K49" s="168"/>
      <c r="L49" s="164"/>
      <c r="M49" s="164"/>
      <c r="N49" s="164"/>
      <c r="O49" s="164"/>
      <c r="P49" s="164"/>
      <c r="Q49" s="164"/>
      <c r="R49" s="164"/>
      <c r="S49" s="168"/>
      <c r="T49" s="182" t="s">
        <v>714</v>
      </c>
      <c r="U49" s="168"/>
      <c r="V49" s="102"/>
      <c r="W49" s="102"/>
      <c r="X49" s="97" t="s">
        <v>38</v>
      </c>
      <c r="Y49" s="97" t="s">
        <v>38</v>
      </c>
      <c r="Z49" s="97" t="s">
        <v>38</v>
      </c>
      <c r="AA49" s="97" t="s">
        <v>38</v>
      </c>
      <c r="AB49" s="97" t="s">
        <v>38</v>
      </c>
    </row>
    <row r="50" spans="1:28" ht="15" customHeight="1" x14ac:dyDescent="0.2">
      <c r="A50" s="166"/>
      <c r="B50" s="166"/>
      <c r="C50" s="166"/>
      <c r="D50" s="166"/>
      <c r="E50" s="166"/>
      <c r="F50" s="166"/>
      <c r="G50" s="166"/>
      <c r="H50" s="166"/>
      <c r="I50" s="166"/>
      <c r="J50" s="166"/>
    </row>
    <row r="51" spans="1:28" ht="15" customHeight="1" x14ac:dyDescent="0.2">
      <c r="A51" s="225"/>
      <c r="B51" s="225"/>
      <c r="C51" s="225"/>
      <c r="D51" s="225"/>
      <c r="E51" s="225"/>
      <c r="F51" s="225"/>
      <c r="G51" s="225"/>
      <c r="I51" s="168"/>
      <c r="L51" s="226" t="s">
        <v>818</v>
      </c>
      <c r="M51" s="226"/>
      <c r="N51" s="226"/>
      <c r="O51" s="226"/>
      <c r="P51" s="226"/>
      <c r="Q51" s="226"/>
      <c r="R51" s="226"/>
      <c r="V51" s="226" t="s">
        <v>818</v>
      </c>
      <c r="W51" s="226"/>
      <c r="X51" s="226"/>
      <c r="Y51" s="226"/>
      <c r="Z51" s="226"/>
      <c r="AA51" s="226"/>
      <c r="AB51" s="226"/>
    </row>
    <row r="52" spans="1:28" ht="15" customHeight="1" x14ac:dyDescent="0.2">
      <c r="A52" s="208"/>
      <c r="B52" s="208"/>
      <c r="H52" s="169"/>
      <c r="J52" s="169"/>
      <c r="K52" s="169"/>
      <c r="L52" s="164"/>
      <c r="M52" s="164"/>
      <c r="N52" s="164"/>
      <c r="O52" s="164"/>
      <c r="P52" s="164"/>
      <c r="Q52" s="164"/>
      <c r="R52" s="164"/>
      <c r="S52" s="168"/>
      <c r="T52" s="182" t="s">
        <v>714</v>
      </c>
      <c r="U52" s="168"/>
      <c r="V52" s="102"/>
      <c r="W52" s="102"/>
      <c r="X52" s="97" t="s">
        <v>38</v>
      </c>
      <c r="Y52" s="97" t="s">
        <v>38</v>
      </c>
      <c r="Z52" s="97" t="s">
        <v>38</v>
      </c>
      <c r="AA52" s="97" t="s">
        <v>38</v>
      </c>
      <c r="AB52" s="97" t="s">
        <v>38</v>
      </c>
    </row>
    <row r="53" spans="1:28" ht="15" customHeight="1" x14ac:dyDescent="0.2">
      <c r="A53" s="166"/>
      <c r="B53" s="166"/>
      <c r="C53" s="166"/>
      <c r="D53" s="166"/>
      <c r="E53" s="166"/>
      <c r="F53" s="166"/>
      <c r="G53" s="166"/>
      <c r="H53" s="166"/>
      <c r="I53" s="166"/>
      <c r="J53" s="166"/>
      <c r="L53" s="101"/>
      <c r="M53" s="101"/>
      <c r="N53" s="101"/>
      <c r="O53" s="101"/>
      <c r="P53" s="101"/>
      <c r="Q53" s="101"/>
      <c r="R53" s="101"/>
      <c r="T53" s="181"/>
      <c r="V53" s="2"/>
      <c r="W53" s="2"/>
      <c r="X53" s="2"/>
      <c r="Y53" s="2"/>
      <c r="Z53" s="2"/>
      <c r="AA53" s="2"/>
      <c r="AB53" s="2"/>
    </row>
    <row r="54" spans="1:28" ht="15" customHeight="1" x14ac:dyDescent="0.2">
      <c r="A54" s="225"/>
      <c r="B54" s="225"/>
      <c r="C54" s="225"/>
      <c r="D54" s="225"/>
      <c r="E54" s="225"/>
      <c r="F54" s="225"/>
      <c r="G54" s="225"/>
      <c r="I54" s="168"/>
      <c r="L54" s="220" t="s">
        <v>493</v>
      </c>
      <c r="M54" s="220"/>
      <c r="N54" s="220"/>
      <c r="O54" s="220"/>
      <c r="P54" s="220"/>
      <c r="Q54" s="220"/>
      <c r="R54" s="220"/>
      <c r="V54" s="220" t="s">
        <v>493</v>
      </c>
      <c r="W54" s="220"/>
      <c r="X54" s="220"/>
      <c r="Y54" s="220"/>
      <c r="Z54" s="220"/>
      <c r="AA54" s="220"/>
      <c r="AB54" s="220"/>
    </row>
    <row r="55" spans="1:28" ht="15" customHeight="1" x14ac:dyDescent="0.2">
      <c r="A55" s="208" t="s">
        <v>480</v>
      </c>
      <c r="B55" s="208" t="s">
        <v>112</v>
      </c>
      <c r="C55" s="208" t="s">
        <v>101</v>
      </c>
      <c r="D55" s="210" t="s">
        <v>481</v>
      </c>
      <c r="E55" s="210" t="s">
        <v>482</v>
      </c>
      <c r="F55" s="210" t="s">
        <v>473</v>
      </c>
      <c r="G55" s="210" t="s">
        <v>450</v>
      </c>
      <c r="H55" s="168" t="s">
        <v>90</v>
      </c>
      <c r="I55" s="210" t="s">
        <v>483</v>
      </c>
      <c r="J55" s="168">
        <v>1</v>
      </c>
      <c r="L55" s="102"/>
      <c r="M55" s="102"/>
      <c r="N55" s="97" t="s">
        <v>490</v>
      </c>
      <c r="O55" s="97" t="s">
        <v>490</v>
      </c>
      <c r="P55" s="97" t="s">
        <v>490</v>
      </c>
      <c r="Q55" s="97" t="s">
        <v>490</v>
      </c>
      <c r="R55" s="97" t="s">
        <v>490</v>
      </c>
      <c r="T55" s="149" t="s">
        <v>404</v>
      </c>
      <c r="V55" s="102"/>
      <c r="W55" s="102"/>
      <c r="X55" s="97" t="s">
        <v>490</v>
      </c>
      <c r="Y55" s="97" t="s">
        <v>490</v>
      </c>
      <c r="Z55" s="97" t="s">
        <v>490</v>
      </c>
      <c r="AA55" s="97" t="s">
        <v>490</v>
      </c>
      <c r="AB55" s="97" t="s">
        <v>490</v>
      </c>
    </row>
    <row r="56" spans="1:28" ht="15" customHeight="1" x14ac:dyDescent="0.2">
      <c r="A56" s="208" t="s">
        <v>475</v>
      </c>
      <c r="B56" s="208" t="s">
        <v>476</v>
      </c>
      <c r="C56" s="208" t="s">
        <v>138</v>
      </c>
      <c r="D56" s="210" t="s">
        <v>477</v>
      </c>
      <c r="E56" s="210" t="s">
        <v>478</v>
      </c>
      <c r="F56" s="210" t="s">
        <v>473</v>
      </c>
      <c r="G56" s="210" t="s">
        <v>450</v>
      </c>
      <c r="H56" s="169" t="s">
        <v>90</v>
      </c>
      <c r="I56" s="210" t="s">
        <v>479</v>
      </c>
      <c r="J56" s="169">
        <v>1</v>
      </c>
      <c r="L56" s="102"/>
      <c r="M56" s="102"/>
      <c r="N56" s="97" t="s">
        <v>490</v>
      </c>
      <c r="O56" s="97" t="s">
        <v>490</v>
      </c>
      <c r="P56" s="97" t="s">
        <v>490</v>
      </c>
      <c r="Q56" s="97" t="s">
        <v>490</v>
      </c>
      <c r="R56" s="97" t="s">
        <v>490</v>
      </c>
      <c r="T56" s="149" t="s">
        <v>404</v>
      </c>
      <c r="V56" s="102"/>
      <c r="W56" s="102"/>
      <c r="X56" s="97" t="s">
        <v>490</v>
      </c>
      <c r="Y56" s="97" t="s">
        <v>490</v>
      </c>
      <c r="Z56" s="97" t="s">
        <v>490</v>
      </c>
      <c r="AA56" s="97" t="s">
        <v>490</v>
      </c>
      <c r="AB56" s="97" t="s">
        <v>490</v>
      </c>
    </row>
    <row r="57" spans="1:28" ht="15" customHeight="1" x14ac:dyDescent="0.2">
      <c r="A57" s="208" t="s">
        <v>469</v>
      </c>
      <c r="B57" s="208" t="s">
        <v>470</v>
      </c>
      <c r="C57" s="208" t="s">
        <v>138</v>
      </c>
      <c r="D57" s="210" t="s">
        <v>471</v>
      </c>
      <c r="E57" s="210" t="s">
        <v>472</v>
      </c>
      <c r="F57" s="210" t="s">
        <v>473</v>
      </c>
      <c r="G57" s="210" t="s">
        <v>450</v>
      </c>
      <c r="H57" s="169" t="s">
        <v>90</v>
      </c>
      <c r="I57" s="210" t="s">
        <v>474</v>
      </c>
      <c r="J57" s="169">
        <v>3</v>
      </c>
      <c r="L57" s="102"/>
      <c r="M57" s="102"/>
      <c r="N57" s="97" t="s">
        <v>490</v>
      </c>
      <c r="O57" s="97" t="s">
        <v>490</v>
      </c>
      <c r="P57" s="97" t="s">
        <v>490</v>
      </c>
      <c r="Q57" s="97" t="s">
        <v>490</v>
      </c>
      <c r="R57" s="97" t="s">
        <v>490</v>
      </c>
      <c r="T57" s="149" t="s">
        <v>404</v>
      </c>
      <c r="V57" s="102"/>
      <c r="W57" s="102"/>
      <c r="X57" s="97" t="s">
        <v>490</v>
      </c>
      <c r="Y57" s="97" t="s">
        <v>490</v>
      </c>
      <c r="Z57" s="97" t="s">
        <v>490</v>
      </c>
      <c r="AA57" s="97" t="s">
        <v>490</v>
      </c>
      <c r="AB57" s="97" t="s">
        <v>490</v>
      </c>
    </row>
    <row r="58" spans="1:28" ht="15" customHeight="1" x14ac:dyDescent="0.2">
      <c r="A58" s="208" t="s">
        <v>484</v>
      </c>
      <c r="B58" s="208" t="s">
        <v>485</v>
      </c>
      <c r="C58" s="208" t="s">
        <v>101</v>
      </c>
      <c r="D58" s="210" t="s">
        <v>486</v>
      </c>
      <c r="E58" s="210" t="s">
        <v>487</v>
      </c>
      <c r="F58" s="210" t="s">
        <v>418</v>
      </c>
      <c r="G58" s="210" t="s">
        <v>488</v>
      </c>
      <c r="H58" s="168" t="s">
        <v>116</v>
      </c>
      <c r="I58" s="210" t="s">
        <v>489</v>
      </c>
      <c r="J58" s="168">
        <v>4</v>
      </c>
      <c r="L58" s="97" t="s">
        <v>491</v>
      </c>
      <c r="M58" s="102"/>
      <c r="N58" s="102"/>
      <c r="O58" s="97" t="s">
        <v>491</v>
      </c>
      <c r="P58" s="97" t="s">
        <v>491</v>
      </c>
      <c r="Q58" s="97" t="s">
        <v>491</v>
      </c>
      <c r="R58" s="97" t="s">
        <v>491</v>
      </c>
      <c r="T58" s="149" t="s">
        <v>404</v>
      </c>
      <c r="V58" s="97" t="s">
        <v>491</v>
      </c>
      <c r="W58" s="102"/>
      <c r="X58" s="102"/>
      <c r="Y58" s="97" t="s">
        <v>491</v>
      </c>
      <c r="Z58" s="97" t="s">
        <v>491</v>
      </c>
      <c r="AA58" s="97" t="s">
        <v>491</v>
      </c>
      <c r="AB58" s="97" t="s">
        <v>491</v>
      </c>
    </row>
    <row r="59" spans="1:28" ht="15" customHeight="1" x14ac:dyDescent="0.2">
      <c r="A59" s="166"/>
      <c r="B59" s="166"/>
      <c r="C59" s="166"/>
      <c r="D59" s="166"/>
      <c r="E59" s="166"/>
      <c r="F59" s="166"/>
      <c r="G59" s="166"/>
      <c r="H59" s="166"/>
      <c r="I59" s="166"/>
      <c r="J59" s="166"/>
      <c r="L59" s="101"/>
      <c r="M59" s="101"/>
      <c r="N59" s="101"/>
      <c r="O59" s="101"/>
      <c r="P59" s="101"/>
      <c r="Q59" s="101"/>
      <c r="R59" s="101"/>
      <c r="T59" s="181"/>
      <c r="V59" s="2"/>
      <c r="W59" s="2"/>
      <c r="X59" s="2"/>
      <c r="Y59" s="2"/>
      <c r="Z59" s="2"/>
      <c r="AA59" s="2"/>
      <c r="AB59" s="2"/>
    </row>
    <row r="60" spans="1:28" ht="15" customHeight="1" x14ac:dyDescent="0.2">
      <c r="A60" s="166"/>
      <c r="B60" s="166"/>
      <c r="C60" s="166"/>
      <c r="D60" s="166"/>
      <c r="E60" s="166"/>
      <c r="F60" s="166"/>
      <c r="G60" s="166"/>
      <c r="H60" s="166"/>
      <c r="I60" s="166"/>
      <c r="J60" s="166"/>
      <c r="L60" s="220" t="s">
        <v>497</v>
      </c>
      <c r="M60" s="220"/>
      <c r="N60" s="220"/>
      <c r="O60" s="220"/>
      <c r="P60" s="220"/>
      <c r="Q60" s="220"/>
      <c r="R60" s="220"/>
      <c r="T60" s="181"/>
      <c r="V60" s="220" t="s">
        <v>497</v>
      </c>
      <c r="W60" s="220"/>
      <c r="X60" s="220"/>
      <c r="Y60" s="220"/>
      <c r="Z60" s="220"/>
      <c r="AA60" s="220"/>
      <c r="AB60" s="220"/>
    </row>
    <row r="61" spans="1:28" ht="15" customHeight="1" x14ac:dyDescent="0.2">
      <c r="A61" s="166" t="s">
        <v>369</v>
      </c>
      <c r="B61" s="166" t="s">
        <v>148</v>
      </c>
      <c r="C61" s="166" t="s">
        <v>138</v>
      </c>
      <c r="D61" s="166">
        <v>3205738</v>
      </c>
      <c r="E61" s="166">
        <v>95477143</v>
      </c>
      <c r="F61" s="166">
        <v>1300</v>
      </c>
      <c r="G61" s="166">
        <v>2130</v>
      </c>
      <c r="H61" s="166" t="s">
        <v>116</v>
      </c>
      <c r="I61" s="195">
        <v>30590</v>
      </c>
      <c r="J61" s="166">
        <v>20</v>
      </c>
      <c r="L61" s="97" t="s">
        <v>47</v>
      </c>
      <c r="M61" s="102"/>
      <c r="N61" s="102"/>
      <c r="O61" s="97" t="s">
        <v>47</v>
      </c>
      <c r="P61" s="97" t="s">
        <v>47</v>
      </c>
      <c r="Q61" s="97" t="s">
        <v>47</v>
      </c>
      <c r="R61" s="97" t="s">
        <v>47</v>
      </c>
      <c r="T61" s="182" t="s">
        <v>403</v>
      </c>
      <c r="V61" s="201" t="s">
        <v>41</v>
      </c>
      <c r="W61" s="200"/>
      <c r="X61" s="200"/>
      <c r="Y61" s="151" t="s">
        <v>41</v>
      </c>
      <c r="Z61" s="151" t="s">
        <v>41</v>
      </c>
      <c r="AA61" s="151" t="s">
        <v>41</v>
      </c>
      <c r="AB61" s="151" t="s">
        <v>41</v>
      </c>
    </row>
    <row r="62" spans="1:28" ht="15" customHeight="1" x14ac:dyDescent="0.2">
      <c r="A62" s="166" t="s">
        <v>380</v>
      </c>
      <c r="B62" s="166" t="s">
        <v>381</v>
      </c>
      <c r="C62" s="166" t="s">
        <v>122</v>
      </c>
      <c r="D62" s="166">
        <v>3351212</v>
      </c>
      <c r="E62" s="166">
        <v>95525725</v>
      </c>
      <c r="F62" s="166">
        <v>1300</v>
      </c>
      <c r="G62" s="166">
        <v>2130</v>
      </c>
      <c r="H62" s="166" t="s">
        <v>116</v>
      </c>
      <c r="I62" s="195">
        <v>30604</v>
      </c>
      <c r="J62" s="166">
        <v>7</v>
      </c>
      <c r="L62" s="97" t="s">
        <v>47</v>
      </c>
      <c r="M62" s="102"/>
      <c r="N62" s="102"/>
      <c r="O62" s="97" t="s">
        <v>47</v>
      </c>
      <c r="P62" s="97" t="s">
        <v>47</v>
      </c>
      <c r="Q62" s="97" t="s">
        <v>47</v>
      </c>
      <c r="R62" s="97" t="s">
        <v>47</v>
      </c>
      <c r="T62" s="149" t="s">
        <v>402</v>
      </c>
      <c r="V62" s="97" t="s">
        <v>42</v>
      </c>
      <c r="W62" s="102"/>
      <c r="X62" s="102"/>
      <c r="Y62" s="151" t="s">
        <v>42</v>
      </c>
      <c r="Z62" s="151" t="s">
        <v>42</v>
      </c>
      <c r="AA62" s="151" t="s">
        <v>42</v>
      </c>
      <c r="AB62" s="151" t="s">
        <v>42</v>
      </c>
    </row>
    <row r="63" spans="1:28" ht="15" customHeight="1" x14ac:dyDescent="0.2">
      <c r="A63" s="166" t="s">
        <v>374</v>
      </c>
      <c r="B63" s="166" t="s">
        <v>375</v>
      </c>
      <c r="C63" s="166" t="s">
        <v>104</v>
      </c>
      <c r="D63" s="166">
        <v>3315770</v>
      </c>
      <c r="E63" s="166">
        <v>95788662</v>
      </c>
      <c r="F63" s="166">
        <v>1300</v>
      </c>
      <c r="G63" s="166">
        <v>2130</v>
      </c>
      <c r="H63" s="166" t="s">
        <v>159</v>
      </c>
      <c r="I63" s="195">
        <v>30800</v>
      </c>
      <c r="J63" s="166">
        <v>6</v>
      </c>
      <c r="L63" s="97" t="s">
        <v>47</v>
      </c>
      <c r="M63" s="97" t="s">
        <v>47</v>
      </c>
      <c r="N63" s="97" t="s">
        <v>47</v>
      </c>
      <c r="O63" s="102"/>
      <c r="P63" s="102"/>
      <c r="Q63" s="97" t="s">
        <v>47</v>
      </c>
      <c r="R63" s="97" t="s">
        <v>47</v>
      </c>
      <c r="T63" s="182" t="s">
        <v>403</v>
      </c>
      <c r="V63" s="151" t="s">
        <v>41</v>
      </c>
      <c r="W63" s="151" t="s">
        <v>41</v>
      </c>
      <c r="X63" s="151" t="s">
        <v>41</v>
      </c>
      <c r="Y63" s="102"/>
      <c r="Z63" s="102"/>
      <c r="AA63" s="151" t="s">
        <v>41</v>
      </c>
      <c r="AB63" s="151" t="s">
        <v>41</v>
      </c>
    </row>
    <row r="64" spans="1:28" ht="15" customHeight="1" x14ac:dyDescent="0.2">
      <c r="A64" s="166" t="s">
        <v>352</v>
      </c>
      <c r="B64" s="166" t="s">
        <v>353</v>
      </c>
      <c r="C64" s="166" t="s">
        <v>226</v>
      </c>
      <c r="D64" s="166">
        <v>3014061</v>
      </c>
      <c r="E64" s="166">
        <v>95535019</v>
      </c>
      <c r="F64" s="166">
        <v>1300</v>
      </c>
      <c r="G64" s="166">
        <v>2130</v>
      </c>
      <c r="H64" s="166" t="s">
        <v>90</v>
      </c>
      <c r="I64" s="195">
        <v>31192</v>
      </c>
      <c r="J64" s="166">
        <v>10</v>
      </c>
      <c r="L64" s="102"/>
      <c r="M64" s="102"/>
      <c r="N64" s="97" t="s">
        <v>47</v>
      </c>
      <c r="O64" s="97" t="s">
        <v>47</v>
      </c>
      <c r="P64" s="97" t="s">
        <v>47</v>
      </c>
      <c r="Q64" s="97" t="s">
        <v>47</v>
      </c>
      <c r="R64" s="97" t="s">
        <v>47</v>
      </c>
      <c r="T64" s="182" t="s">
        <v>403</v>
      </c>
      <c r="V64" s="102"/>
      <c r="W64" s="102"/>
      <c r="X64" s="97" t="s">
        <v>41</v>
      </c>
      <c r="Y64" s="151" t="s">
        <v>41</v>
      </c>
      <c r="Z64" s="151" t="s">
        <v>41</v>
      </c>
      <c r="AA64" s="151" t="s">
        <v>41</v>
      </c>
      <c r="AB64" s="151" t="s">
        <v>41</v>
      </c>
    </row>
    <row r="65" spans="1:28" ht="15" customHeight="1" x14ac:dyDescent="0.2">
      <c r="A65" s="166" t="s">
        <v>153</v>
      </c>
      <c r="B65" s="166" t="s">
        <v>379</v>
      </c>
      <c r="C65" s="166" t="s">
        <v>135</v>
      </c>
      <c r="D65" s="166">
        <v>3349323</v>
      </c>
      <c r="E65" s="166">
        <v>95548040</v>
      </c>
      <c r="F65" s="166">
        <v>1300</v>
      </c>
      <c r="G65" s="166">
        <v>2130</v>
      </c>
      <c r="H65" s="166" t="s">
        <v>203</v>
      </c>
      <c r="I65" s="195">
        <v>31458</v>
      </c>
      <c r="J65" s="166">
        <v>6</v>
      </c>
      <c r="L65" s="102"/>
      <c r="M65" s="97" t="s">
        <v>47</v>
      </c>
      <c r="N65" s="97" t="s">
        <v>47</v>
      </c>
      <c r="O65" s="97" t="s">
        <v>47</v>
      </c>
      <c r="P65" s="97" t="s">
        <v>47</v>
      </c>
      <c r="Q65" s="97" t="s">
        <v>47</v>
      </c>
      <c r="R65" s="102"/>
      <c r="T65" s="149" t="s">
        <v>402</v>
      </c>
      <c r="V65" s="202" t="s">
        <v>42</v>
      </c>
      <c r="W65" s="202" t="s">
        <v>42</v>
      </c>
      <c r="X65" s="202" t="s">
        <v>42</v>
      </c>
      <c r="Y65" s="200"/>
      <c r="Z65" s="200"/>
      <c r="AA65" s="199" t="s">
        <v>42</v>
      </c>
      <c r="AB65" s="199" t="s">
        <v>42</v>
      </c>
    </row>
    <row r="66" spans="1:28" ht="15" customHeight="1" x14ac:dyDescent="0.2">
      <c r="A66" s="166" t="s">
        <v>358</v>
      </c>
      <c r="B66" s="166" t="s">
        <v>225</v>
      </c>
      <c r="C66" s="166" t="s">
        <v>138</v>
      </c>
      <c r="D66" s="166">
        <v>3080840</v>
      </c>
      <c r="E66" s="166">
        <v>95583225</v>
      </c>
      <c r="F66" s="166">
        <v>1300</v>
      </c>
      <c r="G66" s="166">
        <v>2130</v>
      </c>
      <c r="H66" s="166" t="s">
        <v>113</v>
      </c>
      <c r="I66" s="195">
        <v>31528</v>
      </c>
      <c r="J66" s="166">
        <v>4</v>
      </c>
      <c r="L66" s="97" t="s">
        <v>47</v>
      </c>
      <c r="M66" s="97" t="s">
        <v>47</v>
      </c>
      <c r="N66" s="97" t="s">
        <v>47</v>
      </c>
      <c r="O66" s="97" t="s">
        <v>47</v>
      </c>
      <c r="P66" s="97" t="s">
        <v>47</v>
      </c>
      <c r="Q66" s="102"/>
      <c r="R66" s="102"/>
      <c r="T66" s="184" t="s">
        <v>823</v>
      </c>
      <c r="V66" s="151" t="s">
        <v>41</v>
      </c>
      <c r="W66" s="151" t="s">
        <v>41</v>
      </c>
      <c r="X66" s="151" t="s">
        <v>41</v>
      </c>
      <c r="Y66" s="151" t="s">
        <v>41</v>
      </c>
      <c r="Z66" s="151" t="s">
        <v>41</v>
      </c>
      <c r="AA66" s="102"/>
      <c r="AB66" s="102"/>
    </row>
    <row r="67" spans="1:28" ht="15" customHeight="1" x14ac:dyDescent="0.2">
      <c r="A67" s="166" t="s">
        <v>252</v>
      </c>
      <c r="B67" s="166" t="s">
        <v>351</v>
      </c>
      <c r="C67" s="166" t="s">
        <v>95</v>
      </c>
      <c r="D67" s="166">
        <v>2972895</v>
      </c>
      <c r="E67" s="166">
        <v>95773162</v>
      </c>
      <c r="F67" s="166">
        <v>1300</v>
      </c>
      <c r="G67" s="166">
        <v>2130</v>
      </c>
      <c r="H67" s="166" t="s">
        <v>90</v>
      </c>
      <c r="I67" s="195">
        <v>31696</v>
      </c>
      <c r="J67" s="166">
        <v>9</v>
      </c>
      <c r="L67" s="102"/>
      <c r="M67" s="102"/>
      <c r="N67" s="97" t="s">
        <v>47</v>
      </c>
      <c r="O67" s="97" t="s">
        <v>47</v>
      </c>
      <c r="P67" s="97" t="s">
        <v>47</v>
      </c>
      <c r="Q67" s="97" t="s">
        <v>47</v>
      </c>
      <c r="R67" s="97" t="s">
        <v>47</v>
      </c>
      <c r="T67" s="149" t="s">
        <v>402</v>
      </c>
      <c r="V67" s="200"/>
      <c r="W67" s="200"/>
      <c r="X67" s="199" t="s">
        <v>42</v>
      </c>
      <c r="Y67" s="199" t="s">
        <v>42</v>
      </c>
      <c r="Z67" s="199" t="s">
        <v>42</v>
      </c>
      <c r="AA67" s="199" t="s">
        <v>42</v>
      </c>
      <c r="AB67" s="199" t="s">
        <v>42</v>
      </c>
    </row>
    <row r="68" spans="1:28" ht="15" customHeight="1" x14ac:dyDescent="0.2">
      <c r="A68" s="166" t="s">
        <v>370</v>
      </c>
      <c r="B68" s="166" t="s">
        <v>112</v>
      </c>
      <c r="C68" s="166" t="s">
        <v>138</v>
      </c>
      <c r="D68" s="166">
        <v>3207727</v>
      </c>
      <c r="E68" s="166">
        <v>95768535</v>
      </c>
      <c r="F68" s="166">
        <v>1300</v>
      </c>
      <c r="G68" s="166">
        <v>2130</v>
      </c>
      <c r="H68" s="166" t="s">
        <v>90</v>
      </c>
      <c r="I68" s="195">
        <v>34244</v>
      </c>
      <c r="J68" s="166">
        <v>7</v>
      </c>
      <c r="L68" s="102"/>
      <c r="M68" s="102"/>
      <c r="N68" s="97" t="s">
        <v>47</v>
      </c>
      <c r="O68" s="97" t="s">
        <v>47</v>
      </c>
      <c r="P68" s="97" t="s">
        <v>47</v>
      </c>
      <c r="Q68" s="97" t="s">
        <v>47</v>
      </c>
      <c r="R68" s="97" t="s">
        <v>47</v>
      </c>
      <c r="T68" s="149" t="s">
        <v>402</v>
      </c>
      <c r="V68" s="202" t="s">
        <v>42</v>
      </c>
      <c r="W68" s="202" t="s">
        <v>42</v>
      </c>
      <c r="X68" s="200"/>
      <c r="Y68" s="200"/>
      <c r="Z68" s="199" t="s">
        <v>42</v>
      </c>
      <c r="AA68" s="199" t="s">
        <v>42</v>
      </c>
      <c r="AB68" s="199" t="s">
        <v>42</v>
      </c>
    </row>
    <row r="69" spans="1:28" ht="15" customHeight="1" x14ac:dyDescent="0.2">
      <c r="A69" s="166" t="s">
        <v>389</v>
      </c>
      <c r="B69" s="166" t="s">
        <v>112</v>
      </c>
      <c r="C69" s="166" t="s">
        <v>226</v>
      </c>
      <c r="D69" s="166">
        <v>3424315</v>
      </c>
      <c r="E69" s="166">
        <v>95660102</v>
      </c>
      <c r="F69" s="166">
        <v>1300</v>
      </c>
      <c r="G69" s="166">
        <v>2130</v>
      </c>
      <c r="H69" s="166" t="s">
        <v>116</v>
      </c>
      <c r="I69" s="195">
        <v>34244</v>
      </c>
      <c r="J69" s="166">
        <v>35</v>
      </c>
      <c r="L69" s="97" t="s">
        <v>47</v>
      </c>
      <c r="M69" s="102"/>
      <c r="N69" s="102"/>
      <c r="O69" s="97" t="s">
        <v>47</v>
      </c>
      <c r="P69" s="97" t="s">
        <v>47</v>
      </c>
      <c r="Q69" s="97" t="s">
        <v>47</v>
      </c>
      <c r="R69" s="97" t="s">
        <v>47</v>
      </c>
      <c r="T69" s="149" t="s">
        <v>402</v>
      </c>
      <c r="V69" s="202" t="s">
        <v>42</v>
      </c>
      <c r="W69" s="202" t="s">
        <v>42</v>
      </c>
      <c r="X69" s="202" t="s">
        <v>42</v>
      </c>
      <c r="Y69" s="202" t="s">
        <v>42</v>
      </c>
      <c r="Z69" s="102"/>
      <c r="AA69" s="102"/>
      <c r="AB69" s="199" t="s">
        <v>42</v>
      </c>
    </row>
    <row r="70" spans="1:28" ht="15" customHeight="1" x14ac:dyDescent="0.2">
      <c r="A70" s="166" t="s">
        <v>387</v>
      </c>
      <c r="B70" s="166" t="s">
        <v>388</v>
      </c>
      <c r="C70" s="166" t="s">
        <v>138</v>
      </c>
      <c r="D70" s="166">
        <v>3393719</v>
      </c>
      <c r="E70" s="166">
        <v>95568771</v>
      </c>
      <c r="F70" s="166">
        <v>1300</v>
      </c>
      <c r="G70" s="166">
        <v>2130</v>
      </c>
      <c r="H70" s="166" t="s">
        <v>90</v>
      </c>
      <c r="I70" s="195">
        <v>34300</v>
      </c>
      <c r="J70" s="166">
        <v>4</v>
      </c>
      <c r="L70" s="102"/>
      <c r="M70" s="102"/>
      <c r="N70" s="97" t="s">
        <v>47</v>
      </c>
      <c r="O70" s="97" t="s">
        <v>47</v>
      </c>
      <c r="P70" s="97" t="s">
        <v>47</v>
      </c>
      <c r="Q70" s="97" t="s">
        <v>47</v>
      </c>
      <c r="R70" s="97" t="s">
        <v>47</v>
      </c>
      <c r="T70" s="149" t="s">
        <v>402</v>
      </c>
      <c r="V70" s="97" t="s">
        <v>42</v>
      </c>
      <c r="W70" s="102"/>
      <c r="X70" s="102"/>
      <c r="Y70" s="97" t="s">
        <v>42</v>
      </c>
      <c r="Z70" s="97" t="s">
        <v>42</v>
      </c>
      <c r="AA70" s="97" t="s">
        <v>42</v>
      </c>
      <c r="AB70" s="97" t="s">
        <v>42</v>
      </c>
    </row>
    <row r="71" spans="1:28" ht="15" customHeight="1" x14ac:dyDescent="0.2">
      <c r="A71" s="166" t="s">
        <v>363</v>
      </c>
      <c r="B71" s="166" t="s">
        <v>364</v>
      </c>
      <c r="C71" s="166" t="s">
        <v>365</v>
      </c>
      <c r="D71" s="166">
        <v>3157480</v>
      </c>
      <c r="E71" s="166">
        <v>95556222</v>
      </c>
      <c r="F71" s="166">
        <v>1300</v>
      </c>
      <c r="G71" s="166">
        <v>2130</v>
      </c>
      <c r="H71" s="166" t="s">
        <v>113</v>
      </c>
      <c r="I71" s="195">
        <v>34300</v>
      </c>
      <c r="J71" s="166">
        <v>9</v>
      </c>
      <c r="L71" s="97" t="s">
        <v>47</v>
      </c>
      <c r="M71" s="97" t="s">
        <v>47</v>
      </c>
      <c r="N71" s="97" t="s">
        <v>47</v>
      </c>
      <c r="O71" s="97" t="s">
        <v>47</v>
      </c>
      <c r="P71" s="97" t="s">
        <v>47</v>
      </c>
      <c r="Q71" s="102"/>
      <c r="R71" s="102"/>
      <c r="T71" s="149" t="s">
        <v>402</v>
      </c>
      <c r="V71" s="102"/>
      <c r="W71" s="102"/>
      <c r="X71" s="151" t="s">
        <v>42</v>
      </c>
      <c r="Y71" s="97" t="s">
        <v>42</v>
      </c>
      <c r="Z71" s="97" t="s">
        <v>42</v>
      </c>
      <c r="AA71" s="97" t="s">
        <v>42</v>
      </c>
      <c r="AB71" s="97" t="s">
        <v>42</v>
      </c>
    </row>
    <row r="72" spans="1:28" ht="15" customHeight="1" x14ac:dyDescent="0.2">
      <c r="A72" s="166" t="s">
        <v>350</v>
      </c>
      <c r="B72" s="166" t="s">
        <v>209</v>
      </c>
      <c r="C72" s="166" t="s">
        <v>101</v>
      </c>
      <c r="D72" s="166">
        <v>1057892</v>
      </c>
      <c r="E72" s="166">
        <v>95834702</v>
      </c>
      <c r="F72" s="166">
        <v>1300</v>
      </c>
      <c r="G72" s="166">
        <v>2130</v>
      </c>
      <c r="H72" s="166" t="s">
        <v>113</v>
      </c>
      <c r="I72" s="195">
        <v>34720</v>
      </c>
      <c r="J72" s="166">
        <v>4</v>
      </c>
      <c r="L72" s="97" t="s">
        <v>47</v>
      </c>
      <c r="M72" s="97" t="s">
        <v>47</v>
      </c>
      <c r="N72" s="97" t="s">
        <v>47</v>
      </c>
      <c r="O72" s="97" t="s">
        <v>47</v>
      </c>
      <c r="P72" s="97" t="s">
        <v>47</v>
      </c>
      <c r="Q72" s="102"/>
      <c r="R72" s="102"/>
      <c r="T72" s="149" t="s">
        <v>402</v>
      </c>
      <c r="V72" s="202" t="s">
        <v>42</v>
      </c>
      <c r="W72" s="200"/>
      <c r="X72" s="200"/>
      <c r="Y72" s="199" t="s">
        <v>42</v>
      </c>
      <c r="Z72" s="199" t="s">
        <v>42</v>
      </c>
      <c r="AA72" s="199" t="s">
        <v>42</v>
      </c>
      <c r="AB72" s="199" t="s">
        <v>42</v>
      </c>
    </row>
    <row r="73" spans="1:28" ht="15" customHeight="1" x14ac:dyDescent="0.2">
      <c r="A73" s="166" t="s">
        <v>359</v>
      </c>
      <c r="B73" s="166" t="s">
        <v>360</v>
      </c>
      <c r="C73" s="166" t="s">
        <v>135</v>
      </c>
      <c r="D73" s="166">
        <v>3084791</v>
      </c>
      <c r="E73" s="166">
        <v>95685059</v>
      </c>
      <c r="F73" s="166">
        <v>1300</v>
      </c>
      <c r="G73" s="166">
        <v>2130</v>
      </c>
      <c r="H73" s="166" t="s">
        <v>116</v>
      </c>
      <c r="I73" s="195">
        <v>34762</v>
      </c>
      <c r="J73" s="166">
        <v>15</v>
      </c>
      <c r="L73" s="97" t="s">
        <v>47</v>
      </c>
      <c r="M73" s="102"/>
      <c r="N73" s="102"/>
      <c r="O73" s="97" t="s">
        <v>47</v>
      </c>
      <c r="P73" s="97" t="s">
        <v>47</v>
      </c>
      <c r="Q73" s="97" t="s">
        <v>47</v>
      </c>
      <c r="R73" s="97" t="s">
        <v>47</v>
      </c>
      <c r="T73" s="149" t="s">
        <v>402</v>
      </c>
      <c r="V73" s="202" t="s">
        <v>42</v>
      </c>
      <c r="W73" s="202" t="s">
        <v>42</v>
      </c>
      <c r="X73" s="199" t="s">
        <v>42</v>
      </c>
      <c r="Y73" s="199" t="s">
        <v>42</v>
      </c>
      <c r="Z73" s="199" t="s">
        <v>42</v>
      </c>
      <c r="AA73" s="200"/>
      <c r="AB73" s="200"/>
    </row>
    <row r="74" spans="1:28" ht="15" customHeight="1" x14ac:dyDescent="0.2">
      <c r="A74" s="166" t="s">
        <v>368</v>
      </c>
      <c r="B74" s="166" t="s">
        <v>209</v>
      </c>
      <c r="C74" s="166" t="s">
        <v>138</v>
      </c>
      <c r="D74" s="166">
        <v>3198578</v>
      </c>
      <c r="E74" s="166">
        <v>95670756</v>
      </c>
      <c r="F74" s="166">
        <v>1830</v>
      </c>
      <c r="G74" s="166">
        <v>300</v>
      </c>
      <c r="H74" s="166" t="s">
        <v>90</v>
      </c>
      <c r="I74" s="195">
        <v>34776</v>
      </c>
      <c r="J74" s="166">
        <v>2</v>
      </c>
      <c r="L74" s="102"/>
      <c r="M74" s="102"/>
      <c r="N74" s="97" t="s">
        <v>50</v>
      </c>
      <c r="O74" s="97" t="s">
        <v>50</v>
      </c>
      <c r="P74" s="97" t="s">
        <v>50</v>
      </c>
      <c r="Q74" s="97" t="s">
        <v>50</v>
      </c>
      <c r="R74" s="97" t="s">
        <v>50</v>
      </c>
      <c r="T74" s="182" t="s">
        <v>403</v>
      </c>
      <c r="V74" s="102"/>
      <c r="W74" s="102"/>
      <c r="X74" s="151" t="s">
        <v>43</v>
      </c>
      <c r="Y74" s="97" t="s">
        <v>43</v>
      </c>
      <c r="Z74" s="97" t="s">
        <v>43</v>
      </c>
      <c r="AA74" s="97" t="s">
        <v>43</v>
      </c>
      <c r="AB74" s="97" t="s">
        <v>43</v>
      </c>
    </row>
    <row r="75" spans="1:28" ht="15" customHeight="1" x14ac:dyDescent="0.2">
      <c r="A75" s="166" t="s">
        <v>354</v>
      </c>
      <c r="B75" s="166" t="s">
        <v>355</v>
      </c>
      <c r="C75" s="166" t="s">
        <v>122</v>
      </c>
      <c r="D75" s="166">
        <v>3016528</v>
      </c>
      <c r="E75" s="166">
        <v>95530684</v>
      </c>
      <c r="F75" s="166">
        <v>1300</v>
      </c>
      <c r="G75" s="166">
        <v>2130</v>
      </c>
      <c r="H75" s="166" t="s">
        <v>150</v>
      </c>
      <c r="I75" s="195">
        <v>35336</v>
      </c>
      <c r="J75" s="166">
        <v>1</v>
      </c>
      <c r="L75" s="97" t="s">
        <v>47</v>
      </c>
      <c r="M75" s="97" t="s">
        <v>47</v>
      </c>
      <c r="N75" s="102"/>
      <c r="O75" s="102"/>
      <c r="P75" s="97" t="s">
        <v>47</v>
      </c>
      <c r="Q75" s="97" t="s">
        <v>47</v>
      </c>
      <c r="R75" s="97" t="s">
        <v>47</v>
      </c>
      <c r="T75" s="182" t="s">
        <v>403</v>
      </c>
      <c r="V75" s="151" t="s">
        <v>41</v>
      </c>
      <c r="W75" s="151" t="s">
        <v>41</v>
      </c>
      <c r="X75" s="200"/>
      <c r="Y75" s="200"/>
      <c r="Z75" s="151" t="s">
        <v>41</v>
      </c>
      <c r="AA75" s="151" t="s">
        <v>41</v>
      </c>
      <c r="AB75" s="151" t="s">
        <v>41</v>
      </c>
    </row>
    <row r="76" spans="1:28" ht="15" customHeight="1" x14ac:dyDescent="0.2">
      <c r="A76" s="166" t="s">
        <v>373</v>
      </c>
      <c r="B76" s="166" t="s">
        <v>337</v>
      </c>
      <c r="C76" s="166" t="s">
        <v>101</v>
      </c>
      <c r="D76" s="166">
        <v>3314216</v>
      </c>
      <c r="E76" s="166">
        <v>95822473</v>
      </c>
      <c r="F76" s="166">
        <v>1300</v>
      </c>
      <c r="G76" s="166">
        <v>2130</v>
      </c>
      <c r="H76" s="166" t="s">
        <v>162</v>
      </c>
      <c r="I76" s="195">
        <v>35742</v>
      </c>
      <c r="J76" s="166">
        <v>5</v>
      </c>
      <c r="L76" s="97" t="s">
        <v>47</v>
      </c>
      <c r="M76" s="97" t="s">
        <v>47</v>
      </c>
      <c r="N76" s="97" t="s">
        <v>47</v>
      </c>
      <c r="O76" s="97" t="s">
        <v>47</v>
      </c>
      <c r="P76" s="102"/>
      <c r="Q76" s="102"/>
      <c r="R76" s="97" t="s">
        <v>47</v>
      </c>
      <c r="T76" s="182" t="s">
        <v>403</v>
      </c>
      <c r="V76" s="199" t="s">
        <v>41</v>
      </c>
      <c r="W76" s="202" t="s">
        <v>41</v>
      </c>
      <c r="X76" s="202" t="s">
        <v>41</v>
      </c>
      <c r="Y76" s="202" t="s">
        <v>41</v>
      </c>
      <c r="Z76" s="200"/>
      <c r="AA76" s="200"/>
      <c r="AB76" s="202" t="s">
        <v>41</v>
      </c>
    </row>
    <row r="77" spans="1:28" ht="15" customHeight="1" x14ac:dyDescent="0.2">
      <c r="A77" s="166" t="s">
        <v>385</v>
      </c>
      <c r="B77" s="166" t="s">
        <v>386</v>
      </c>
      <c r="C77" s="166" t="s">
        <v>125</v>
      </c>
      <c r="D77" s="166">
        <v>3382245</v>
      </c>
      <c r="E77" s="166">
        <v>95783585</v>
      </c>
      <c r="F77" s="166">
        <v>1300</v>
      </c>
      <c r="G77" s="166">
        <v>2130</v>
      </c>
      <c r="H77" s="166" t="s">
        <v>203</v>
      </c>
      <c r="I77" s="195">
        <v>35742</v>
      </c>
      <c r="J77" s="166">
        <v>20</v>
      </c>
      <c r="L77" s="102"/>
      <c r="M77" s="97" t="s">
        <v>47</v>
      </c>
      <c r="N77" s="97" t="s">
        <v>47</v>
      </c>
      <c r="O77" s="97" t="s">
        <v>47</v>
      </c>
      <c r="P77" s="97" t="s">
        <v>47</v>
      </c>
      <c r="Q77" s="97" t="s">
        <v>47</v>
      </c>
      <c r="R77" s="102"/>
      <c r="T77" s="149" t="s">
        <v>402</v>
      </c>
      <c r="V77" s="102"/>
      <c r="W77" s="102"/>
      <c r="X77" s="97" t="s">
        <v>42</v>
      </c>
      <c r="Y77" s="97" t="s">
        <v>43</v>
      </c>
      <c r="Z77" s="97" t="s">
        <v>43</v>
      </c>
      <c r="AA77" s="97" t="s">
        <v>43</v>
      </c>
      <c r="AB77" s="97" t="s">
        <v>43</v>
      </c>
    </row>
    <row r="78" spans="1:28" ht="15" customHeight="1" x14ac:dyDescent="0.2">
      <c r="A78" s="166" t="s">
        <v>382</v>
      </c>
      <c r="B78" s="166" t="s">
        <v>383</v>
      </c>
      <c r="C78" s="166" t="s">
        <v>119</v>
      </c>
      <c r="D78" s="166">
        <v>3354426</v>
      </c>
      <c r="E78" s="166">
        <v>95838255</v>
      </c>
      <c r="F78" s="166">
        <v>1300</v>
      </c>
      <c r="G78" s="166">
        <v>2130</v>
      </c>
      <c r="H78" s="166" t="s">
        <v>159</v>
      </c>
      <c r="I78" s="195">
        <v>35742</v>
      </c>
      <c r="J78" s="166">
        <v>21</v>
      </c>
      <c r="L78" s="97" t="s">
        <v>47</v>
      </c>
      <c r="M78" s="97" t="s">
        <v>47</v>
      </c>
      <c r="N78" s="97" t="s">
        <v>47</v>
      </c>
      <c r="O78" s="102"/>
      <c r="P78" s="102"/>
      <c r="Q78" s="97" t="s">
        <v>47</v>
      </c>
      <c r="R78" s="97" t="s">
        <v>47</v>
      </c>
      <c r="T78" s="182" t="s">
        <v>403</v>
      </c>
      <c r="V78" s="199" t="s">
        <v>41</v>
      </c>
      <c r="W78" s="151" t="s">
        <v>41</v>
      </c>
      <c r="X78" s="151" t="s">
        <v>41</v>
      </c>
      <c r="Y78" s="200"/>
      <c r="Z78" s="200"/>
      <c r="AA78" s="151" t="s">
        <v>41</v>
      </c>
      <c r="AB78" s="151" t="s">
        <v>41</v>
      </c>
    </row>
    <row r="79" spans="1:28" ht="15" customHeight="1" x14ac:dyDescent="0.2">
      <c r="A79" s="166" t="s">
        <v>254</v>
      </c>
      <c r="B79" s="166" t="s">
        <v>371</v>
      </c>
      <c r="C79" s="166" t="s">
        <v>149</v>
      </c>
      <c r="D79" s="166">
        <v>3259104</v>
      </c>
      <c r="E79" s="166">
        <v>70525636</v>
      </c>
      <c r="F79" s="166">
        <v>1830</v>
      </c>
      <c r="G79" s="166">
        <v>300</v>
      </c>
      <c r="H79" s="166" t="s">
        <v>90</v>
      </c>
      <c r="I79" s="195">
        <v>35742</v>
      </c>
      <c r="J79" s="166">
        <v>25</v>
      </c>
      <c r="L79" s="102"/>
      <c r="M79" s="102"/>
      <c r="N79" s="97" t="s">
        <v>50</v>
      </c>
      <c r="O79" s="97" t="s">
        <v>50</v>
      </c>
      <c r="P79" s="97" t="s">
        <v>50</v>
      </c>
      <c r="Q79" s="97" t="s">
        <v>50</v>
      </c>
      <c r="R79" s="97" t="s">
        <v>50</v>
      </c>
      <c r="T79" s="149" t="s">
        <v>402</v>
      </c>
      <c r="V79" s="200"/>
      <c r="W79" s="200"/>
      <c r="X79" s="199" t="s">
        <v>42</v>
      </c>
      <c r="Y79" s="199" t="s">
        <v>42</v>
      </c>
      <c r="Z79" s="199" t="s">
        <v>42</v>
      </c>
      <c r="AA79" s="199" t="s">
        <v>42</v>
      </c>
      <c r="AB79" s="199" t="s">
        <v>42</v>
      </c>
    </row>
    <row r="80" spans="1:28" ht="15" customHeight="1" x14ac:dyDescent="0.2">
      <c r="A80" s="166" t="s">
        <v>153</v>
      </c>
      <c r="B80" s="166" t="s">
        <v>142</v>
      </c>
      <c r="C80" s="166" t="s">
        <v>95</v>
      </c>
      <c r="D80" s="166">
        <v>2956275</v>
      </c>
      <c r="E80" s="166">
        <v>70347189</v>
      </c>
      <c r="F80" s="166">
        <v>1300</v>
      </c>
      <c r="G80" s="166">
        <v>2130</v>
      </c>
      <c r="H80" s="166" t="s">
        <v>113</v>
      </c>
      <c r="I80" s="195">
        <v>35854</v>
      </c>
      <c r="J80" s="166">
        <v>5</v>
      </c>
      <c r="L80" s="97" t="s">
        <v>47</v>
      </c>
      <c r="M80" s="97" t="s">
        <v>47</v>
      </c>
      <c r="N80" s="97" t="s">
        <v>47</v>
      </c>
      <c r="O80" s="97" t="s">
        <v>47</v>
      </c>
      <c r="P80" s="97" t="s">
        <v>47</v>
      </c>
      <c r="Q80" s="102"/>
      <c r="R80" s="102"/>
      <c r="T80" s="149" t="s">
        <v>402</v>
      </c>
      <c r="V80" s="202" t="s">
        <v>42</v>
      </c>
      <c r="W80" s="202" t="s">
        <v>42</v>
      </c>
      <c r="X80" s="202" t="s">
        <v>42</v>
      </c>
      <c r="Y80" s="202" t="s">
        <v>42</v>
      </c>
      <c r="Z80" s="199" t="s">
        <v>42</v>
      </c>
      <c r="AA80" s="200"/>
      <c r="AB80" s="200"/>
    </row>
    <row r="81" spans="1:28" ht="15" customHeight="1" x14ac:dyDescent="0.2">
      <c r="A81" s="166" t="s">
        <v>376</v>
      </c>
      <c r="B81" s="166" t="s">
        <v>377</v>
      </c>
      <c r="C81" s="166" t="s">
        <v>89</v>
      </c>
      <c r="D81" s="166">
        <v>3335594</v>
      </c>
      <c r="E81" s="166">
        <v>95758386</v>
      </c>
      <c r="F81" s="166">
        <v>1300</v>
      </c>
      <c r="G81" s="166">
        <v>2130</v>
      </c>
      <c r="H81" s="166" t="s">
        <v>150</v>
      </c>
      <c r="I81" s="195">
        <v>35980</v>
      </c>
      <c r="J81" s="166">
        <v>6</v>
      </c>
      <c r="L81" s="97" t="s">
        <v>47</v>
      </c>
      <c r="M81" s="97" t="s">
        <v>47</v>
      </c>
      <c r="N81" s="102"/>
      <c r="O81" s="102"/>
      <c r="P81" s="97" t="s">
        <v>47</v>
      </c>
      <c r="Q81" s="97" t="s">
        <v>47</v>
      </c>
      <c r="R81" s="97" t="s">
        <v>47</v>
      </c>
      <c r="T81" s="149" t="s">
        <v>402</v>
      </c>
      <c r="V81" s="151" t="s">
        <v>42</v>
      </c>
      <c r="W81" s="151" t="s">
        <v>42</v>
      </c>
      <c r="X81" s="151" t="s">
        <v>42</v>
      </c>
      <c r="Y81" s="151" t="s">
        <v>42</v>
      </c>
      <c r="Z81" s="102"/>
      <c r="AA81" s="102"/>
      <c r="AB81" s="97" t="s">
        <v>42</v>
      </c>
    </row>
    <row r="82" spans="1:28" ht="15" customHeight="1" x14ac:dyDescent="0.2">
      <c r="A82" s="166" t="s">
        <v>367</v>
      </c>
      <c r="B82" s="166" t="s">
        <v>372</v>
      </c>
      <c r="C82" s="166" t="s">
        <v>210</v>
      </c>
      <c r="D82" s="166">
        <v>3295398</v>
      </c>
      <c r="E82" s="166">
        <v>95554982</v>
      </c>
      <c r="F82" s="166">
        <v>1300</v>
      </c>
      <c r="G82" s="166">
        <v>2130</v>
      </c>
      <c r="H82" s="166" t="s">
        <v>162</v>
      </c>
      <c r="I82" s="195">
        <v>36036</v>
      </c>
      <c r="J82" s="166">
        <v>24</v>
      </c>
      <c r="L82" s="97" t="s">
        <v>47</v>
      </c>
      <c r="M82" s="97" t="s">
        <v>47</v>
      </c>
      <c r="N82" s="97" t="s">
        <v>47</v>
      </c>
      <c r="O82" s="97" t="s">
        <v>47</v>
      </c>
      <c r="P82" s="102"/>
      <c r="Q82" s="102"/>
      <c r="R82" s="97" t="s">
        <v>47</v>
      </c>
      <c r="T82" s="182" t="s">
        <v>403</v>
      </c>
      <c r="V82" s="202" t="s">
        <v>41</v>
      </c>
      <c r="W82" s="202" t="s">
        <v>41</v>
      </c>
      <c r="X82" s="202" t="s">
        <v>41</v>
      </c>
      <c r="Y82" s="202" t="s">
        <v>41</v>
      </c>
      <c r="Z82" s="200"/>
      <c r="AA82" s="200"/>
      <c r="AB82" s="202" t="s">
        <v>41</v>
      </c>
    </row>
    <row r="83" spans="1:28" ht="15" customHeight="1" x14ac:dyDescent="0.2">
      <c r="A83" s="166" t="s">
        <v>384</v>
      </c>
      <c r="B83" s="166" t="s">
        <v>312</v>
      </c>
      <c r="C83" s="166" t="s">
        <v>226</v>
      </c>
      <c r="D83" s="166">
        <v>3379978</v>
      </c>
      <c r="E83" s="166">
        <v>70525635</v>
      </c>
      <c r="F83" s="166">
        <v>1830</v>
      </c>
      <c r="G83" s="166">
        <v>300</v>
      </c>
      <c r="H83" s="166" t="s">
        <v>90</v>
      </c>
      <c r="I83" s="195">
        <v>36092</v>
      </c>
      <c r="J83" s="166">
        <v>7</v>
      </c>
      <c r="L83" s="102"/>
      <c r="M83" s="102"/>
      <c r="N83" s="97" t="s">
        <v>50</v>
      </c>
      <c r="O83" s="97" t="s">
        <v>50</v>
      </c>
      <c r="P83" s="97" t="s">
        <v>50</v>
      </c>
      <c r="Q83" s="97" t="s">
        <v>50</v>
      </c>
      <c r="R83" s="97" t="s">
        <v>50</v>
      </c>
      <c r="T83" s="149" t="s">
        <v>402</v>
      </c>
      <c r="V83" s="200"/>
      <c r="W83" s="200"/>
      <c r="X83" s="97" t="s">
        <v>42</v>
      </c>
      <c r="Y83" s="97" t="s">
        <v>42</v>
      </c>
      <c r="Z83" s="97" t="s">
        <v>42</v>
      </c>
      <c r="AA83" s="97" t="s">
        <v>42</v>
      </c>
      <c r="AB83" s="151" t="s">
        <v>42</v>
      </c>
    </row>
    <row r="84" spans="1:28" ht="15" customHeight="1" x14ac:dyDescent="0.2">
      <c r="A84" s="166" t="s">
        <v>233</v>
      </c>
      <c r="B84" s="166" t="s">
        <v>378</v>
      </c>
      <c r="C84" s="166" t="s">
        <v>135</v>
      </c>
      <c r="D84" s="166">
        <v>3339394</v>
      </c>
      <c r="E84" s="166">
        <v>95762095</v>
      </c>
      <c r="F84" s="166">
        <v>1300</v>
      </c>
      <c r="G84" s="166">
        <v>2130</v>
      </c>
      <c r="H84" s="166" t="s">
        <v>159</v>
      </c>
      <c r="I84" s="195">
        <v>36192</v>
      </c>
      <c r="J84" s="166">
        <v>1</v>
      </c>
      <c r="L84" s="97" t="s">
        <v>47</v>
      </c>
      <c r="M84" s="97" t="s">
        <v>47</v>
      </c>
      <c r="N84" s="97" t="s">
        <v>47</v>
      </c>
      <c r="O84" s="102"/>
      <c r="P84" s="102"/>
      <c r="Q84" s="97" t="s">
        <v>47</v>
      </c>
      <c r="R84" s="97" t="s">
        <v>47</v>
      </c>
      <c r="T84" s="182" t="s">
        <v>403</v>
      </c>
      <c r="V84" s="151" t="s">
        <v>41</v>
      </c>
      <c r="W84" s="151" t="s">
        <v>41</v>
      </c>
      <c r="X84" s="151" t="s">
        <v>41</v>
      </c>
      <c r="Y84" s="102"/>
      <c r="Z84" s="102"/>
      <c r="AA84" s="151" t="s">
        <v>41</v>
      </c>
      <c r="AB84" s="151" t="s">
        <v>41</v>
      </c>
    </row>
    <row r="85" spans="1:28" ht="15" customHeight="1" x14ac:dyDescent="0.2">
      <c r="A85" s="166" t="s">
        <v>361</v>
      </c>
      <c r="B85" s="166" t="s">
        <v>362</v>
      </c>
      <c r="C85" s="166" t="s">
        <v>101</v>
      </c>
      <c r="D85" s="166">
        <v>3150334</v>
      </c>
      <c r="E85" s="166">
        <v>95852823</v>
      </c>
      <c r="F85" s="166">
        <v>1300</v>
      </c>
      <c r="G85" s="166">
        <v>2130</v>
      </c>
      <c r="H85" s="166" t="s">
        <v>159</v>
      </c>
      <c r="I85" s="195">
        <v>36456</v>
      </c>
      <c r="J85" s="166">
        <v>6</v>
      </c>
      <c r="L85" s="97" t="s">
        <v>47</v>
      </c>
      <c r="M85" s="97" t="s">
        <v>47</v>
      </c>
      <c r="N85" s="97" t="s">
        <v>47</v>
      </c>
      <c r="O85" s="102"/>
      <c r="P85" s="102"/>
      <c r="Q85" s="97" t="s">
        <v>47</v>
      </c>
      <c r="R85" s="97" t="s">
        <v>47</v>
      </c>
      <c r="T85" s="182" t="s">
        <v>403</v>
      </c>
      <c r="V85" s="151" t="s">
        <v>41</v>
      </c>
      <c r="W85" s="151" t="s">
        <v>41</v>
      </c>
      <c r="X85" s="151" t="s">
        <v>41</v>
      </c>
      <c r="Y85" s="102"/>
      <c r="Z85" s="102"/>
      <c r="AA85" s="151" t="s">
        <v>41</v>
      </c>
      <c r="AB85" s="151" t="s">
        <v>41</v>
      </c>
    </row>
    <row r="86" spans="1:28" ht="15" customHeight="1" x14ac:dyDescent="0.2">
      <c r="A86" s="166" t="s">
        <v>366</v>
      </c>
      <c r="B86" s="166" t="s">
        <v>367</v>
      </c>
      <c r="C86" s="166"/>
      <c r="D86" s="166">
        <v>3173837</v>
      </c>
      <c r="E86" s="166">
        <v>95499366</v>
      </c>
      <c r="F86" s="166">
        <v>1830</v>
      </c>
      <c r="G86" s="166">
        <v>300</v>
      </c>
      <c r="H86" s="166" t="s">
        <v>90</v>
      </c>
      <c r="I86" s="195">
        <v>36456</v>
      </c>
      <c r="J86" s="166">
        <v>8</v>
      </c>
      <c r="L86" s="102"/>
      <c r="M86" s="102"/>
      <c r="N86" s="97" t="s">
        <v>50</v>
      </c>
      <c r="O86" s="97" t="s">
        <v>50</v>
      </c>
      <c r="P86" s="97" t="s">
        <v>50</v>
      </c>
      <c r="Q86" s="97" t="s">
        <v>50</v>
      </c>
      <c r="R86" s="97" t="s">
        <v>50</v>
      </c>
      <c r="T86" s="149" t="s">
        <v>402</v>
      </c>
      <c r="V86" s="151" t="s">
        <v>43</v>
      </c>
      <c r="W86" s="151" t="s">
        <v>43</v>
      </c>
      <c r="X86" s="151" t="s">
        <v>43</v>
      </c>
      <c r="Y86" s="97" t="s">
        <v>43</v>
      </c>
      <c r="Z86" s="97" t="s">
        <v>43</v>
      </c>
      <c r="AA86" s="102"/>
      <c r="AB86" s="102"/>
    </row>
    <row r="87" spans="1:28" ht="15" customHeight="1" x14ac:dyDescent="0.2">
      <c r="A87" s="166" t="s">
        <v>356</v>
      </c>
      <c r="B87" s="166" t="s">
        <v>357</v>
      </c>
      <c r="C87" s="166" t="s">
        <v>264</v>
      </c>
      <c r="D87" s="166">
        <v>3045315</v>
      </c>
      <c r="E87" s="166">
        <v>95504396</v>
      </c>
      <c r="F87" s="166">
        <v>1830</v>
      </c>
      <c r="G87" s="166">
        <v>300</v>
      </c>
      <c r="H87" s="166" t="s">
        <v>90</v>
      </c>
      <c r="I87" s="195">
        <v>36498</v>
      </c>
      <c r="J87" s="166">
        <v>2</v>
      </c>
      <c r="L87" s="102"/>
      <c r="M87" s="102"/>
      <c r="N87" s="97" t="s">
        <v>50</v>
      </c>
      <c r="O87" s="97" t="s">
        <v>50</v>
      </c>
      <c r="P87" s="97" t="s">
        <v>50</v>
      </c>
      <c r="Q87" s="97" t="s">
        <v>50</v>
      </c>
      <c r="R87" s="97" t="s">
        <v>50</v>
      </c>
      <c r="T87" s="149" t="s">
        <v>402</v>
      </c>
      <c r="V87" s="151" t="s">
        <v>43</v>
      </c>
      <c r="W87" s="151" t="s">
        <v>43</v>
      </c>
      <c r="X87" s="151" t="s">
        <v>43</v>
      </c>
      <c r="Y87" s="97" t="s">
        <v>43</v>
      </c>
      <c r="Z87" s="97" t="s">
        <v>43</v>
      </c>
      <c r="AA87" s="102"/>
      <c r="AB87" s="102"/>
    </row>
    <row r="88" spans="1:28" ht="15" customHeight="1" x14ac:dyDescent="0.2">
      <c r="A88" s="166" t="s">
        <v>153</v>
      </c>
      <c r="B88" s="166" t="s">
        <v>390</v>
      </c>
      <c r="C88" s="166" t="s">
        <v>95</v>
      </c>
      <c r="D88" s="166">
        <v>3566392</v>
      </c>
      <c r="E88" s="166">
        <v>95682690</v>
      </c>
      <c r="F88" s="166">
        <v>1830</v>
      </c>
      <c r="G88" s="166">
        <v>300</v>
      </c>
      <c r="H88" s="166" t="s">
        <v>90</v>
      </c>
      <c r="I88" s="195">
        <v>38388</v>
      </c>
      <c r="J88" s="166">
        <v>7</v>
      </c>
      <c r="L88" s="102"/>
      <c r="M88" s="102"/>
      <c r="N88" s="97" t="s">
        <v>50</v>
      </c>
      <c r="O88" s="97" t="s">
        <v>50</v>
      </c>
      <c r="P88" s="97" t="s">
        <v>50</v>
      </c>
      <c r="Q88" s="97" t="s">
        <v>50</v>
      </c>
      <c r="R88" s="97" t="s">
        <v>50</v>
      </c>
      <c r="T88" s="149" t="s">
        <v>402</v>
      </c>
      <c r="V88" s="151" t="s">
        <v>43</v>
      </c>
      <c r="W88" s="151" t="s">
        <v>43</v>
      </c>
      <c r="X88" s="151" t="s">
        <v>43</v>
      </c>
      <c r="Y88" s="97" t="s">
        <v>43</v>
      </c>
      <c r="Z88" s="97" t="s">
        <v>43</v>
      </c>
      <c r="AA88" s="102"/>
      <c r="AB88" s="102"/>
    </row>
    <row r="89" spans="1:28" ht="15" customHeight="1" x14ac:dyDescent="0.2">
      <c r="A89" s="166" t="s">
        <v>819</v>
      </c>
      <c r="B89" s="166"/>
      <c r="C89" s="166"/>
      <c r="D89" s="166"/>
      <c r="E89" s="166">
        <v>95495044</v>
      </c>
      <c r="F89" s="166">
        <v>1300</v>
      </c>
      <c r="G89" s="166">
        <v>2130</v>
      </c>
      <c r="H89" s="166" t="s">
        <v>821</v>
      </c>
      <c r="I89" s="195"/>
      <c r="J89" s="166"/>
      <c r="K89" s="168"/>
      <c r="L89" s="102"/>
      <c r="M89" s="102"/>
      <c r="N89" s="97" t="s">
        <v>47</v>
      </c>
      <c r="O89" s="97" t="s">
        <v>47</v>
      </c>
      <c r="P89" s="97" t="s">
        <v>47</v>
      </c>
      <c r="Q89" s="97" t="s">
        <v>47</v>
      </c>
      <c r="R89" s="97" t="s">
        <v>47</v>
      </c>
      <c r="S89" s="168"/>
      <c r="T89" s="149" t="s">
        <v>402</v>
      </c>
      <c r="U89" s="168"/>
      <c r="V89" s="151" t="s">
        <v>43</v>
      </c>
      <c r="W89" s="151" t="s">
        <v>43</v>
      </c>
      <c r="X89" s="102"/>
      <c r="Y89" s="102"/>
      <c r="Z89" s="97" t="s">
        <v>43</v>
      </c>
      <c r="AA89" s="97" t="s">
        <v>43</v>
      </c>
      <c r="AB89" s="97" t="s">
        <v>43</v>
      </c>
    </row>
    <row r="90" spans="1:28" ht="15" customHeight="1" x14ac:dyDescent="0.2">
      <c r="A90" s="166"/>
      <c r="B90" s="166"/>
      <c r="C90" s="166"/>
      <c r="D90" s="166"/>
      <c r="E90" s="166"/>
      <c r="F90" s="166"/>
      <c r="G90" s="166"/>
      <c r="H90" s="166"/>
      <c r="I90" s="166"/>
      <c r="J90" s="166"/>
    </row>
    <row r="91" spans="1:28" ht="15" customHeight="1" x14ac:dyDescent="0.2">
      <c r="A91" s="225"/>
      <c r="B91" s="225"/>
      <c r="C91" s="225"/>
      <c r="D91" s="225"/>
      <c r="E91" s="225"/>
      <c r="F91" s="225"/>
      <c r="G91" s="225"/>
      <c r="I91" s="168"/>
      <c r="L91" s="220" t="s">
        <v>735</v>
      </c>
      <c r="M91" s="220"/>
      <c r="N91" s="220"/>
      <c r="O91" s="220"/>
      <c r="P91" s="220"/>
      <c r="Q91" s="220"/>
      <c r="R91" s="220"/>
      <c r="V91" s="220" t="s">
        <v>735</v>
      </c>
      <c r="W91" s="220"/>
      <c r="X91" s="220"/>
      <c r="Y91" s="220"/>
      <c r="Z91" s="220"/>
      <c r="AA91" s="220"/>
      <c r="AB91" s="220"/>
    </row>
    <row r="92" spans="1:28" ht="15" customHeight="1" x14ac:dyDescent="0.2">
      <c r="A92" s="208" t="s">
        <v>736</v>
      </c>
      <c r="B92" s="208" t="s">
        <v>737</v>
      </c>
      <c r="C92" s="164" t="s">
        <v>138</v>
      </c>
      <c r="D92" s="164" t="s">
        <v>738</v>
      </c>
      <c r="E92" s="164" t="s">
        <v>739</v>
      </c>
      <c r="F92" s="164" t="s">
        <v>740</v>
      </c>
      <c r="G92" s="164" t="s">
        <v>46</v>
      </c>
      <c r="H92" s="169" t="s">
        <v>90</v>
      </c>
      <c r="I92" s="164" t="s">
        <v>741</v>
      </c>
      <c r="J92" s="169">
        <v>7</v>
      </c>
      <c r="K92" s="168"/>
      <c r="L92" s="102"/>
      <c r="M92" s="102"/>
      <c r="N92" s="151" t="s">
        <v>740</v>
      </c>
      <c r="O92" s="151" t="s">
        <v>740</v>
      </c>
      <c r="P92" s="151" t="s">
        <v>740</v>
      </c>
      <c r="Q92" s="151" t="s">
        <v>740</v>
      </c>
      <c r="R92" s="151" t="s">
        <v>740</v>
      </c>
      <c r="S92" s="168"/>
      <c r="T92" s="184" t="s">
        <v>823</v>
      </c>
      <c r="U92" s="168"/>
      <c r="V92" s="102"/>
      <c r="W92" s="102"/>
      <c r="X92" s="151" t="s">
        <v>41</v>
      </c>
      <c r="Y92" s="151" t="s">
        <v>41</v>
      </c>
      <c r="Z92" s="151" t="s">
        <v>41</v>
      </c>
      <c r="AA92" s="151" t="s">
        <v>41</v>
      </c>
      <c r="AB92" s="151" t="s">
        <v>41</v>
      </c>
    </row>
    <row r="93" spans="1:28" ht="15" customHeight="1" x14ac:dyDescent="0.2">
      <c r="A93" s="208" t="s">
        <v>742</v>
      </c>
      <c r="B93" s="208" t="s">
        <v>743</v>
      </c>
      <c r="C93" s="164" t="s">
        <v>122</v>
      </c>
      <c r="D93" s="164" t="s">
        <v>744</v>
      </c>
      <c r="E93" s="164" t="s">
        <v>745</v>
      </c>
      <c r="F93" s="164" t="s">
        <v>740</v>
      </c>
      <c r="G93" s="164" t="s">
        <v>46</v>
      </c>
      <c r="H93" s="169" t="s">
        <v>113</v>
      </c>
      <c r="I93" s="164" t="s">
        <v>539</v>
      </c>
      <c r="J93" s="169">
        <v>21</v>
      </c>
      <c r="K93" s="168"/>
      <c r="L93" s="151" t="s">
        <v>740</v>
      </c>
      <c r="M93" s="151" t="s">
        <v>740</v>
      </c>
      <c r="N93" s="151" t="s">
        <v>740</v>
      </c>
      <c r="O93" s="151" t="s">
        <v>740</v>
      </c>
      <c r="P93" s="151" t="s">
        <v>740</v>
      </c>
      <c r="Q93" s="102"/>
      <c r="R93" s="102"/>
      <c r="S93" s="168"/>
      <c r="T93" s="182" t="s">
        <v>403</v>
      </c>
      <c r="U93" s="168"/>
      <c r="V93" s="151" t="s">
        <v>41</v>
      </c>
      <c r="W93" s="151" t="s">
        <v>41</v>
      </c>
      <c r="X93" s="151" t="s">
        <v>41</v>
      </c>
      <c r="Y93" s="151" t="s">
        <v>41</v>
      </c>
      <c r="Z93" s="151" t="s">
        <v>41</v>
      </c>
      <c r="AA93" s="102"/>
      <c r="AB93" s="102"/>
    </row>
    <row r="94" spans="1:28" ht="15" customHeight="1" x14ac:dyDescent="0.2">
      <c r="A94" s="166"/>
      <c r="B94" s="166"/>
      <c r="C94" s="166"/>
      <c r="D94" s="166"/>
      <c r="E94" s="166"/>
      <c r="F94" s="166"/>
      <c r="G94" s="166"/>
      <c r="H94" s="166"/>
      <c r="I94" s="166"/>
      <c r="J94" s="166"/>
      <c r="T94" s="181"/>
    </row>
    <row r="95" spans="1:28" ht="15" customHeight="1" x14ac:dyDescent="0.2">
      <c r="A95" s="225"/>
      <c r="B95" s="225"/>
      <c r="C95" s="225"/>
      <c r="D95" s="225"/>
      <c r="E95" s="225"/>
      <c r="F95" s="225"/>
      <c r="G95" s="225"/>
      <c r="I95" s="168"/>
      <c r="L95" s="220" t="s">
        <v>817</v>
      </c>
      <c r="M95" s="220"/>
      <c r="N95" s="220"/>
      <c r="O95" s="220"/>
      <c r="P95" s="220"/>
      <c r="Q95" s="220"/>
      <c r="R95" s="220"/>
      <c r="V95" s="220" t="s">
        <v>817</v>
      </c>
      <c r="W95" s="220"/>
      <c r="X95" s="220"/>
      <c r="Y95" s="220"/>
      <c r="Z95" s="220"/>
      <c r="AA95" s="220"/>
      <c r="AB95" s="220"/>
    </row>
    <row r="96" spans="1:28" ht="15" customHeight="1" x14ac:dyDescent="0.2">
      <c r="A96" s="208" t="s">
        <v>812</v>
      </c>
      <c r="B96" s="208" t="s">
        <v>813</v>
      </c>
      <c r="C96" s="164" t="s">
        <v>98</v>
      </c>
      <c r="D96" s="164" t="s">
        <v>814</v>
      </c>
      <c r="E96" s="164" t="s">
        <v>815</v>
      </c>
      <c r="F96" s="164" t="s">
        <v>47</v>
      </c>
      <c r="G96" s="164" t="s">
        <v>49</v>
      </c>
      <c r="H96" s="169" t="s">
        <v>90</v>
      </c>
      <c r="I96" s="164" t="s">
        <v>816</v>
      </c>
      <c r="J96" s="169">
        <v>8</v>
      </c>
      <c r="K96" s="168"/>
      <c r="L96" s="102"/>
      <c r="M96" s="102"/>
      <c r="N96" s="151" t="s">
        <v>47</v>
      </c>
      <c r="O96" s="151" t="s">
        <v>47</v>
      </c>
      <c r="P96" s="151" t="s">
        <v>47</v>
      </c>
      <c r="Q96" s="151" t="s">
        <v>47</v>
      </c>
      <c r="R96" s="151" t="s">
        <v>47</v>
      </c>
      <c r="S96" s="168"/>
      <c r="T96" s="184" t="s">
        <v>823</v>
      </c>
      <c r="U96" s="168"/>
      <c r="V96" s="102"/>
      <c r="W96" s="102"/>
      <c r="X96" s="151" t="s">
        <v>41</v>
      </c>
      <c r="Y96" s="151" t="s">
        <v>41</v>
      </c>
      <c r="Z96" s="151" t="s">
        <v>41</v>
      </c>
      <c r="AA96" s="151" t="s">
        <v>41</v>
      </c>
      <c r="AB96" s="151" t="s">
        <v>41</v>
      </c>
    </row>
    <row r="97" spans="1:10" ht="15" customHeight="1" x14ac:dyDescent="0.2">
      <c r="H97" s="169"/>
      <c r="J97" s="169"/>
    </row>
    <row r="98" spans="1:10" ht="15" customHeight="1" x14ac:dyDescent="0.2">
      <c r="H98" s="169"/>
      <c r="J98" s="169"/>
    </row>
    <row r="99" spans="1:10" ht="15" customHeight="1" x14ac:dyDescent="0.2">
      <c r="H99" s="169"/>
      <c r="J99" s="169"/>
    </row>
    <row r="100" spans="1:10" ht="15" customHeight="1" x14ac:dyDescent="0.2">
      <c r="H100" s="169"/>
      <c r="J100" s="169"/>
    </row>
    <row r="101" spans="1:10" ht="15" customHeight="1" x14ac:dyDescent="0.2">
      <c r="H101" s="169"/>
      <c r="J101" s="169"/>
    </row>
    <row r="102" spans="1:10" ht="15" customHeight="1" x14ac:dyDescent="0.2">
      <c r="H102" s="169"/>
      <c r="J102" s="169"/>
    </row>
    <row r="103" spans="1:10" ht="15" customHeight="1" x14ac:dyDescent="0.2">
      <c r="H103" s="169"/>
      <c r="J103" s="169"/>
    </row>
    <row r="104" spans="1:10" ht="15" customHeight="1" x14ac:dyDescent="0.2">
      <c r="H104" s="169"/>
      <c r="J104" s="169"/>
    </row>
    <row r="105" spans="1:10" ht="15" customHeight="1" x14ac:dyDescent="0.2">
      <c r="H105" s="169"/>
      <c r="J105" s="169"/>
    </row>
    <row r="106" spans="1:10" ht="15" customHeight="1" x14ac:dyDescent="0.2">
      <c r="H106" s="169"/>
      <c r="J106" s="169"/>
    </row>
    <row r="107" spans="1:10" ht="15" customHeight="1" x14ac:dyDescent="0.2">
      <c r="H107" s="169"/>
      <c r="J107" s="169"/>
    </row>
    <row r="108" spans="1:10" ht="15" customHeight="1" x14ac:dyDescent="0.2">
      <c r="A108" s="166"/>
      <c r="B108" s="166"/>
      <c r="C108" s="166"/>
      <c r="D108" s="166"/>
      <c r="E108" s="166"/>
      <c r="F108" s="166"/>
      <c r="G108" s="166"/>
      <c r="H108" s="166"/>
      <c r="I108" s="166"/>
      <c r="J108" s="166"/>
    </row>
    <row r="109" spans="1:10" ht="15" customHeight="1" x14ac:dyDescent="0.2">
      <c r="A109" s="166"/>
      <c r="B109" s="166"/>
      <c r="C109" s="166"/>
      <c r="D109" s="166"/>
      <c r="E109" s="166"/>
      <c r="F109" s="166"/>
      <c r="G109" s="166"/>
      <c r="H109" s="166"/>
      <c r="I109" s="166"/>
      <c r="J109" s="166"/>
    </row>
    <row r="110" spans="1:10" ht="15" customHeight="1" x14ac:dyDescent="0.2">
      <c r="A110" s="166"/>
      <c r="B110" s="166"/>
      <c r="C110" s="166"/>
      <c r="D110" s="166"/>
      <c r="E110" s="166"/>
      <c r="F110" s="166"/>
      <c r="G110" s="166"/>
      <c r="H110" s="166"/>
      <c r="I110" s="166"/>
      <c r="J110" s="166"/>
    </row>
    <row r="111" spans="1:10" ht="15" customHeight="1" x14ac:dyDescent="0.2">
      <c r="A111" s="166"/>
      <c r="B111" s="166"/>
      <c r="C111" s="166"/>
      <c r="D111" s="166"/>
      <c r="E111" s="166"/>
      <c r="F111" s="166"/>
      <c r="G111" s="166"/>
      <c r="H111" s="166"/>
      <c r="I111" s="166"/>
      <c r="J111" s="166"/>
    </row>
    <row r="112" spans="1:10" ht="15" customHeight="1" x14ac:dyDescent="0.2">
      <c r="A112" s="166"/>
      <c r="B112" s="166"/>
      <c r="C112" s="166"/>
      <c r="D112" s="166"/>
      <c r="E112" s="166"/>
      <c r="F112" s="166"/>
      <c r="G112" s="166"/>
      <c r="H112" s="166"/>
      <c r="I112" s="166"/>
      <c r="J112" s="166"/>
    </row>
    <row r="113" spans="1:10" ht="15" customHeight="1" x14ac:dyDescent="0.2">
      <c r="H113" s="169"/>
      <c r="J113" s="169"/>
    </row>
    <row r="114" spans="1:10" ht="15" customHeight="1" x14ac:dyDescent="0.2">
      <c r="H114" s="169"/>
      <c r="J114" s="169"/>
    </row>
    <row r="115" spans="1:10" ht="15" customHeight="1" x14ac:dyDescent="0.2">
      <c r="H115" s="169"/>
      <c r="J115" s="169"/>
    </row>
    <row r="116" spans="1:10" ht="15" customHeight="1" x14ac:dyDescent="0.2">
      <c r="H116" s="169"/>
      <c r="J116" s="169"/>
    </row>
    <row r="117" spans="1:10" ht="15" customHeight="1" x14ac:dyDescent="0.2">
      <c r="H117" s="169"/>
      <c r="J117" s="169"/>
    </row>
    <row r="118" spans="1:10" ht="15" customHeight="1" x14ac:dyDescent="0.2">
      <c r="H118" s="169"/>
      <c r="J118" s="169"/>
    </row>
    <row r="119" spans="1:10" ht="15" customHeight="1" x14ac:dyDescent="0.2">
      <c r="H119" s="169"/>
      <c r="J119" s="169"/>
    </row>
    <row r="120" spans="1:10" ht="15" customHeight="1" x14ac:dyDescent="0.2">
      <c r="H120" s="169"/>
      <c r="J120" s="169"/>
    </row>
    <row r="121" spans="1:10" ht="15" customHeight="1" x14ac:dyDescent="0.2">
      <c r="H121" s="169"/>
      <c r="J121" s="169"/>
    </row>
    <row r="122" spans="1:10" ht="15" customHeight="1" x14ac:dyDescent="0.2">
      <c r="H122" s="169"/>
      <c r="J122" s="169"/>
    </row>
    <row r="123" spans="1:10" ht="15" customHeight="1" x14ac:dyDescent="0.2">
      <c r="H123" s="169"/>
      <c r="J123" s="169"/>
    </row>
    <row r="124" spans="1:10" ht="15" customHeight="1" x14ac:dyDescent="0.2">
      <c r="H124" s="169"/>
      <c r="J124" s="169"/>
    </row>
    <row r="125" spans="1:10" ht="15" customHeight="1" x14ac:dyDescent="0.2">
      <c r="A125" s="150"/>
      <c r="B125" s="150"/>
      <c r="C125" s="150"/>
      <c r="D125" s="150"/>
      <c r="E125" s="150"/>
      <c r="F125" s="150"/>
      <c r="G125" s="150"/>
      <c r="H125" s="150"/>
      <c r="I125" s="150"/>
      <c r="J125" s="150"/>
    </row>
    <row r="126" spans="1:10" ht="15" customHeight="1" x14ac:dyDescent="0.2">
      <c r="A126" s="150"/>
      <c r="B126" s="150"/>
      <c r="C126" s="150"/>
      <c r="D126" s="150"/>
      <c r="E126" s="150"/>
      <c r="F126" s="150"/>
      <c r="G126" s="150"/>
      <c r="H126" s="150"/>
      <c r="I126" s="150"/>
      <c r="J126" s="150"/>
    </row>
    <row r="127" spans="1:10" ht="15" customHeight="1" x14ac:dyDescent="0.2">
      <c r="A127" s="166"/>
      <c r="B127" s="166"/>
      <c r="C127" s="166"/>
      <c r="D127" s="166"/>
      <c r="E127" s="166"/>
      <c r="F127" s="166"/>
      <c r="G127" s="166"/>
      <c r="H127" s="166"/>
      <c r="I127" s="166"/>
      <c r="J127" s="166"/>
    </row>
    <row r="128" spans="1:10" ht="15" customHeight="1" x14ac:dyDescent="0.2">
      <c r="A128" s="166"/>
      <c r="B128" s="166"/>
      <c r="C128" s="166"/>
      <c r="D128" s="166"/>
      <c r="E128" s="166"/>
      <c r="F128" s="166"/>
      <c r="G128" s="166"/>
      <c r="H128" s="166"/>
      <c r="I128" s="166"/>
      <c r="J128" s="166"/>
    </row>
    <row r="129" spans="1:10" ht="15" customHeight="1" x14ac:dyDescent="0.2">
      <c r="A129" s="166"/>
      <c r="B129" s="166"/>
      <c r="C129" s="166"/>
      <c r="D129" s="166"/>
      <c r="E129" s="166"/>
      <c r="F129" s="166"/>
      <c r="G129" s="166"/>
      <c r="H129" s="166"/>
      <c r="I129" s="166"/>
      <c r="J129" s="166"/>
    </row>
    <row r="130" spans="1:10" ht="15" customHeight="1" x14ac:dyDescent="0.2">
      <c r="A130" s="166"/>
      <c r="B130" s="166"/>
      <c r="C130" s="166"/>
      <c r="D130" s="166"/>
      <c r="E130" s="166"/>
      <c r="F130" s="166"/>
      <c r="G130" s="166"/>
      <c r="H130" s="166"/>
      <c r="I130" s="166"/>
      <c r="J130" s="166"/>
    </row>
    <row r="131" spans="1:10" ht="15" customHeight="1" x14ac:dyDescent="0.2">
      <c r="A131" s="166"/>
      <c r="B131" s="166"/>
      <c r="C131" s="166"/>
      <c r="D131" s="166"/>
      <c r="E131" s="166"/>
      <c r="F131" s="166"/>
      <c r="G131" s="166"/>
      <c r="H131" s="166"/>
      <c r="I131" s="166"/>
      <c r="J131" s="166"/>
    </row>
    <row r="132" spans="1:10" ht="15" customHeight="1" x14ac:dyDescent="0.2">
      <c r="A132" s="166"/>
      <c r="B132" s="166"/>
      <c r="C132" s="166"/>
      <c r="D132" s="166"/>
      <c r="E132" s="166"/>
      <c r="F132" s="166"/>
      <c r="G132" s="166"/>
      <c r="H132" s="166"/>
      <c r="I132" s="166"/>
      <c r="J132" s="166"/>
    </row>
    <row r="133" spans="1:10" ht="15" customHeight="1" x14ac:dyDescent="0.2">
      <c r="A133" s="166"/>
      <c r="B133" s="166"/>
      <c r="C133" s="166"/>
      <c r="D133" s="166"/>
      <c r="E133" s="166"/>
      <c r="F133" s="166"/>
      <c r="G133" s="166"/>
      <c r="H133" s="166"/>
      <c r="I133" s="166"/>
      <c r="J133" s="166"/>
    </row>
    <row r="134" spans="1:10" ht="15" customHeight="1" x14ac:dyDescent="0.2">
      <c r="A134" s="166"/>
      <c r="B134" s="166"/>
      <c r="C134" s="166"/>
      <c r="D134" s="166"/>
      <c r="E134" s="166"/>
      <c r="F134" s="166"/>
      <c r="G134" s="166"/>
      <c r="H134" s="166"/>
      <c r="I134" s="166"/>
      <c r="J134" s="166"/>
    </row>
    <row r="135" spans="1:10" ht="15" customHeight="1" x14ac:dyDescent="0.2">
      <c r="A135" s="166"/>
      <c r="B135" s="166"/>
      <c r="C135" s="166"/>
      <c r="D135" s="166"/>
      <c r="E135" s="166"/>
      <c r="F135" s="166"/>
      <c r="G135" s="166"/>
      <c r="H135" s="166"/>
      <c r="I135" s="166"/>
      <c r="J135" s="166"/>
    </row>
    <row r="136" spans="1:10" ht="15" customHeight="1" x14ac:dyDescent="0.2">
      <c r="A136" s="166"/>
      <c r="B136" s="166"/>
      <c r="C136" s="166"/>
      <c r="D136" s="166"/>
      <c r="E136" s="166"/>
      <c r="F136" s="166"/>
      <c r="G136" s="166"/>
      <c r="H136" s="166"/>
      <c r="I136" s="166"/>
      <c r="J136" s="166"/>
    </row>
    <row r="137" spans="1:10" ht="15" customHeight="1" x14ac:dyDescent="0.2">
      <c r="A137" s="166"/>
      <c r="B137" s="166"/>
      <c r="C137" s="166"/>
      <c r="D137" s="166"/>
      <c r="E137" s="166"/>
      <c r="F137" s="166"/>
      <c r="G137" s="166"/>
      <c r="H137" s="166"/>
      <c r="I137" s="166"/>
      <c r="J137" s="166"/>
    </row>
    <row r="138" spans="1:10" ht="15" customHeight="1" x14ac:dyDescent="0.2">
      <c r="A138" s="166"/>
      <c r="B138" s="166"/>
      <c r="C138" s="166"/>
      <c r="D138" s="166"/>
      <c r="E138" s="166"/>
      <c r="F138" s="166"/>
      <c r="G138" s="166"/>
      <c r="H138" s="166"/>
      <c r="I138" s="166"/>
      <c r="J138" s="166"/>
    </row>
    <row r="139" spans="1:10" ht="15" customHeight="1" x14ac:dyDescent="0.2">
      <c r="A139" s="166"/>
      <c r="B139" s="166"/>
      <c r="C139" s="166"/>
      <c r="D139" s="166"/>
      <c r="E139" s="166"/>
      <c r="F139" s="166"/>
      <c r="G139" s="166"/>
      <c r="H139" s="166"/>
      <c r="I139" s="166"/>
      <c r="J139" s="166"/>
    </row>
    <row r="140" spans="1:10" ht="15" customHeight="1" x14ac:dyDescent="0.2">
      <c r="A140" s="166"/>
      <c r="B140" s="166"/>
      <c r="C140" s="166"/>
      <c r="D140" s="166"/>
      <c r="E140" s="166"/>
      <c r="F140" s="166"/>
      <c r="G140" s="166"/>
      <c r="H140" s="166"/>
      <c r="I140" s="166"/>
      <c r="J140" s="166"/>
    </row>
    <row r="141" spans="1:10" ht="15" customHeight="1" x14ac:dyDescent="0.2">
      <c r="A141" s="166"/>
      <c r="B141" s="166"/>
      <c r="C141" s="166"/>
      <c r="D141" s="166"/>
      <c r="E141" s="166"/>
      <c r="F141" s="166"/>
      <c r="G141" s="166"/>
      <c r="H141" s="166"/>
      <c r="I141" s="166"/>
      <c r="J141" s="166"/>
    </row>
    <row r="142" spans="1:10" ht="15" customHeight="1" x14ac:dyDescent="0.2">
      <c r="A142" s="166"/>
      <c r="B142" s="166"/>
      <c r="C142" s="166"/>
      <c r="D142" s="166"/>
      <c r="E142" s="166"/>
      <c r="F142" s="166"/>
      <c r="G142" s="166"/>
      <c r="H142" s="166"/>
      <c r="I142" s="166"/>
      <c r="J142" s="166"/>
    </row>
    <row r="143" spans="1:10" ht="15" customHeight="1" x14ac:dyDescent="0.2">
      <c r="A143" s="166"/>
      <c r="B143" s="166"/>
      <c r="C143" s="166"/>
      <c r="D143" s="166"/>
      <c r="E143" s="166"/>
      <c r="F143" s="166"/>
      <c r="G143" s="166"/>
      <c r="H143" s="166"/>
      <c r="I143" s="166"/>
      <c r="J143" s="166"/>
    </row>
    <row r="144" spans="1:10" ht="15" customHeight="1" x14ac:dyDescent="0.2">
      <c r="A144" s="166"/>
      <c r="B144" s="166"/>
      <c r="C144" s="166"/>
      <c r="D144" s="166"/>
      <c r="E144" s="166"/>
      <c r="F144" s="166"/>
      <c r="G144" s="166"/>
      <c r="H144" s="166"/>
      <c r="I144" s="166"/>
      <c r="J144" s="166"/>
    </row>
    <row r="145" spans="1:10" ht="15" customHeight="1" x14ac:dyDescent="0.2">
      <c r="A145" s="166"/>
      <c r="B145" s="166"/>
      <c r="C145" s="166"/>
      <c r="D145" s="166"/>
      <c r="E145" s="166"/>
      <c r="F145" s="166"/>
      <c r="G145" s="166"/>
      <c r="H145" s="166"/>
      <c r="I145" s="166"/>
      <c r="J145" s="166"/>
    </row>
    <row r="146" spans="1:10" ht="15" customHeight="1" x14ac:dyDescent="0.2">
      <c r="A146" s="166"/>
      <c r="B146" s="166"/>
      <c r="C146" s="166"/>
      <c r="D146" s="166"/>
      <c r="E146" s="166"/>
      <c r="F146" s="166"/>
      <c r="G146" s="166"/>
      <c r="H146" s="166"/>
      <c r="I146" s="166"/>
      <c r="J146" s="166"/>
    </row>
    <row r="147" spans="1:10" ht="15" customHeight="1" x14ac:dyDescent="0.2">
      <c r="A147" s="166"/>
      <c r="B147" s="166"/>
      <c r="C147" s="166"/>
      <c r="D147" s="166"/>
      <c r="E147" s="166"/>
      <c r="F147" s="166"/>
      <c r="G147" s="166"/>
      <c r="H147" s="166"/>
      <c r="I147" s="166"/>
      <c r="J147" s="166"/>
    </row>
    <row r="148" spans="1:10" ht="15" customHeight="1" x14ac:dyDescent="0.2">
      <c r="A148" s="166"/>
      <c r="B148" s="166"/>
      <c r="C148" s="166"/>
      <c r="D148" s="166"/>
      <c r="E148" s="166"/>
      <c r="F148" s="166"/>
      <c r="G148" s="166"/>
      <c r="H148" s="166"/>
      <c r="I148" s="166"/>
      <c r="J148" s="166"/>
    </row>
    <row r="149" spans="1:10" ht="15" customHeight="1" x14ac:dyDescent="0.2">
      <c r="A149" s="166"/>
      <c r="B149" s="166"/>
      <c r="C149" s="166"/>
      <c r="D149" s="166"/>
      <c r="E149" s="166"/>
      <c r="F149" s="166"/>
      <c r="G149" s="166"/>
      <c r="H149" s="166"/>
      <c r="I149" s="166"/>
      <c r="J149" s="166"/>
    </row>
    <row r="150" spans="1:10" ht="15" customHeight="1" x14ac:dyDescent="0.2">
      <c r="A150" s="166"/>
      <c r="B150" s="166"/>
      <c r="C150" s="166"/>
      <c r="D150" s="166"/>
      <c r="E150" s="166"/>
      <c r="F150" s="166"/>
      <c r="G150" s="166"/>
      <c r="H150" s="166"/>
      <c r="I150" s="166"/>
      <c r="J150" s="166"/>
    </row>
    <row r="151" spans="1:10" ht="15" customHeight="1" x14ac:dyDescent="0.2">
      <c r="A151" s="166"/>
      <c r="B151" s="166"/>
      <c r="C151" s="166"/>
      <c r="D151" s="166"/>
      <c r="E151" s="166"/>
      <c r="F151" s="166"/>
      <c r="G151" s="166"/>
      <c r="H151" s="166"/>
      <c r="I151" s="166"/>
      <c r="J151" s="166"/>
    </row>
    <row r="152" spans="1:10" ht="15" customHeight="1" x14ac:dyDescent="0.2">
      <c r="A152" s="166"/>
      <c r="B152" s="166"/>
      <c r="C152" s="166"/>
      <c r="D152" s="166"/>
      <c r="E152" s="166"/>
      <c r="F152" s="166"/>
      <c r="G152" s="166"/>
      <c r="H152" s="166"/>
      <c r="I152" s="166"/>
      <c r="J152" s="166"/>
    </row>
    <row r="153" spans="1:10" ht="15" customHeight="1" x14ac:dyDescent="0.2">
      <c r="A153" s="166"/>
      <c r="B153" s="166"/>
      <c r="C153" s="166"/>
      <c r="D153" s="166"/>
      <c r="E153" s="166"/>
      <c r="F153" s="166"/>
      <c r="G153" s="166"/>
      <c r="H153" s="166"/>
      <c r="I153" s="166"/>
      <c r="J153" s="166"/>
    </row>
    <row r="154" spans="1:10" ht="15" customHeight="1" x14ac:dyDescent="0.2">
      <c r="A154" s="166"/>
      <c r="B154" s="166"/>
      <c r="C154" s="166"/>
      <c r="D154" s="166"/>
      <c r="E154" s="166"/>
      <c r="F154" s="166"/>
      <c r="G154" s="166"/>
      <c r="H154" s="166"/>
      <c r="I154" s="166"/>
      <c r="J154" s="166"/>
    </row>
    <row r="155" spans="1:10" ht="15" customHeight="1" x14ac:dyDescent="0.2">
      <c r="A155" s="166"/>
      <c r="B155" s="166"/>
      <c r="C155" s="166"/>
      <c r="D155" s="166"/>
      <c r="E155" s="166"/>
      <c r="F155" s="166"/>
      <c r="G155" s="166"/>
      <c r="H155" s="166"/>
      <c r="I155" s="166"/>
      <c r="J155" s="166"/>
    </row>
    <row r="156" spans="1:10" ht="15" customHeight="1" x14ac:dyDescent="0.2">
      <c r="A156" s="166"/>
      <c r="B156" s="166"/>
      <c r="C156" s="166"/>
      <c r="D156" s="166"/>
      <c r="E156" s="166"/>
      <c r="F156" s="166"/>
      <c r="G156" s="166"/>
      <c r="H156" s="166"/>
      <c r="I156" s="166"/>
      <c r="J156" s="166"/>
    </row>
    <row r="157" spans="1:10" ht="15" customHeight="1" x14ac:dyDescent="0.2">
      <c r="A157" s="166"/>
      <c r="B157" s="166"/>
      <c r="C157" s="166"/>
      <c r="D157" s="166"/>
      <c r="E157" s="166"/>
      <c r="F157" s="166"/>
      <c r="G157" s="166"/>
      <c r="H157" s="166"/>
      <c r="I157" s="166"/>
      <c r="J157" s="166"/>
    </row>
    <row r="158" spans="1:10" ht="15" customHeight="1" x14ac:dyDescent="0.2">
      <c r="A158" s="166"/>
      <c r="B158" s="166"/>
      <c r="C158" s="166"/>
      <c r="D158" s="166"/>
      <c r="E158" s="166"/>
      <c r="F158" s="166"/>
      <c r="G158" s="166"/>
      <c r="H158" s="166"/>
      <c r="I158" s="166"/>
      <c r="J158" s="166"/>
    </row>
    <row r="159" spans="1:10" ht="15" customHeight="1" x14ac:dyDescent="0.2">
      <c r="A159" s="166"/>
      <c r="B159" s="166"/>
      <c r="C159" s="166"/>
      <c r="D159" s="166"/>
      <c r="E159" s="166"/>
      <c r="F159" s="166"/>
      <c r="G159" s="166"/>
      <c r="H159" s="166"/>
      <c r="I159" s="166"/>
      <c r="J159" s="166"/>
    </row>
    <row r="160" spans="1:10" ht="15" customHeight="1" x14ac:dyDescent="0.2">
      <c r="A160" s="166"/>
      <c r="B160" s="166"/>
      <c r="C160" s="166"/>
      <c r="D160" s="166"/>
      <c r="E160" s="166"/>
      <c r="F160" s="166"/>
      <c r="G160" s="166"/>
      <c r="H160" s="166"/>
      <c r="I160" s="166"/>
      <c r="J160" s="166"/>
    </row>
    <row r="161" spans="1:10" ht="15" customHeight="1" x14ac:dyDescent="0.2">
      <c r="A161" s="166"/>
      <c r="B161" s="166"/>
      <c r="C161" s="166"/>
      <c r="D161" s="166"/>
      <c r="E161" s="166"/>
      <c r="F161" s="166"/>
      <c r="G161" s="166"/>
      <c r="H161" s="166"/>
      <c r="I161" s="166"/>
      <c r="J161" s="166"/>
    </row>
    <row r="162" spans="1:10" ht="15" customHeight="1" x14ac:dyDescent="0.2">
      <c r="A162" s="166"/>
      <c r="B162" s="166"/>
      <c r="C162" s="166"/>
      <c r="D162" s="166"/>
      <c r="E162" s="166"/>
      <c r="F162" s="166"/>
      <c r="G162" s="166"/>
      <c r="H162" s="166"/>
      <c r="I162" s="166"/>
      <c r="J162" s="166"/>
    </row>
    <row r="163" spans="1:10" ht="15" customHeight="1" x14ac:dyDescent="0.2">
      <c r="A163" s="166"/>
      <c r="B163" s="166"/>
      <c r="C163" s="166"/>
      <c r="D163" s="166"/>
      <c r="E163" s="166"/>
      <c r="F163" s="166"/>
      <c r="G163" s="166"/>
      <c r="H163" s="166"/>
      <c r="I163" s="166"/>
      <c r="J163" s="166"/>
    </row>
    <row r="164" spans="1:10" ht="15" customHeight="1" x14ac:dyDescent="0.2">
      <c r="A164" s="166"/>
      <c r="B164" s="166"/>
      <c r="C164" s="166"/>
      <c r="D164" s="166"/>
      <c r="E164" s="166"/>
      <c r="F164" s="166"/>
      <c r="G164" s="166"/>
      <c r="H164" s="166"/>
      <c r="I164" s="166"/>
      <c r="J164" s="166"/>
    </row>
    <row r="165" spans="1:10" ht="15" customHeight="1" x14ac:dyDescent="0.2">
      <c r="A165" s="166"/>
      <c r="B165" s="166"/>
      <c r="C165" s="166"/>
      <c r="D165" s="166"/>
      <c r="E165" s="166"/>
      <c r="F165" s="166"/>
      <c r="G165" s="166"/>
      <c r="H165" s="166"/>
      <c r="I165" s="166"/>
      <c r="J165" s="166"/>
    </row>
    <row r="166" spans="1:10" ht="15" customHeight="1" x14ac:dyDescent="0.2">
      <c r="A166" s="166"/>
      <c r="B166" s="166"/>
      <c r="C166" s="166"/>
      <c r="D166" s="166"/>
      <c r="E166" s="166"/>
      <c r="F166" s="166"/>
      <c r="G166" s="166"/>
      <c r="H166" s="166"/>
      <c r="I166" s="166"/>
      <c r="J166" s="166"/>
    </row>
    <row r="167" spans="1:10" ht="15" customHeight="1" x14ac:dyDescent="0.2">
      <c r="A167" s="166"/>
      <c r="B167" s="166"/>
      <c r="C167" s="166"/>
      <c r="D167" s="166"/>
      <c r="E167" s="166"/>
      <c r="F167" s="166"/>
      <c r="G167" s="166"/>
      <c r="H167" s="166"/>
      <c r="I167" s="166"/>
      <c r="J167" s="166"/>
    </row>
    <row r="168" spans="1:10" ht="15" customHeight="1" x14ac:dyDescent="0.2">
      <c r="A168" s="166"/>
      <c r="B168" s="166"/>
      <c r="C168" s="166"/>
      <c r="D168" s="166"/>
      <c r="E168" s="166"/>
      <c r="F168" s="166"/>
      <c r="G168" s="166"/>
      <c r="H168" s="166"/>
      <c r="I168" s="166"/>
      <c r="J168" s="166"/>
    </row>
    <row r="169" spans="1:10" ht="15" customHeight="1" x14ac:dyDescent="0.2">
      <c r="A169" s="166"/>
      <c r="B169" s="166"/>
      <c r="C169" s="166"/>
      <c r="D169" s="166"/>
      <c r="E169" s="166"/>
      <c r="F169" s="166"/>
      <c r="G169" s="166"/>
      <c r="H169" s="166"/>
      <c r="I169" s="166"/>
      <c r="J169" s="166"/>
    </row>
    <row r="170" spans="1:10" ht="15" customHeight="1" x14ac:dyDescent="0.2">
      <c r="A170" s="166"/>
      <c r="B170" s="166"/>
      <c r="C170" s="166"/>
      <c r="D170" s="166"/>
      <c r="E170" s="166"/>
      <c r="F170" s="166"/>
      <c r="G170" s="166"/>
      <c r="H170" s="166"/>
      <c r="I170" s="166"/>
      <c r="J170" s="166"/>
    </row>
    <row r="171" spans="1:10" ht="15" customHeight="1" x14ac:dyDescent="0.2">
      <c r="A171" s="166"/>
      <c r="B171" s="166"/>
      <c r="C171" s="166"/>
      <c r="D171" s="166"/>
      <c r="E171" s="166"/>
      <c r="F171" s="166"/>
      <c r="G171" s="166"/>
      <c r="H171" s="166"/>
      <c r="I171" s="166"/>
      <c r="J171" s="166"/>
    </row>
    <row r="172" spans="1:10" ht="15" customHeight="1" x14ac:dyDescent="0.2">
      <c r="A172" s="166"/>
      <c r="B172" s="166"/>
      <c r="C172" s="166"/>
      <c r="D172" s="166"/>
      <c r="E172" s="166"/>
      <c r="F172" s="166"/>
      <c r="G172" s="166"/>
      <c r="H172" s="166"/>
      <c r="I172" s="166"/>
      <c r="J172" s="166"/>
    </row>
    <row r="173" spans="1:10" ht="15" customHeight="1" x14ac:dyDescent="0.2">
      <c r="A173" s="166"/>
      <c r="B173" s="166"/>
      <c r="C173" s="166"/>
      <c r="D173" s="166"/>
      <c r="E173" s="166"/>
      <c r="F173" s="166"/>
      <c r="G173" s="166"/>
      <c r="H173" s="166"/>
      <c r="I173" s="166"/>
      <c r="J173" s="166"/>
    </row>
    <row r="174" spans="1:10" ht="15" customHeight="1" x14ac:dyDescent="0.2">
      <c r="A174" s="166"/>
      <c r="B174" s="166"/>
      <c r="C174" s="166"/>
      <c r="D174" s="166"/>
      <c r="E174" s="166"/>
      <c r="F174" s="166"/>
      <c r="G174" s="166"/>
      <c r="H174" s="166"/>
      <c r="I174" s="166"/>
      <c r="J174" s="166"/>
    </row>
    <row r="175" spans="1:10" ht="15" customHeight="1" x14ac:dyDescent="0.2">
      <c r="A175" s="166"/>
      <c r="B175" s="166"/>
      <c r="C175" s="166"/>
      <c r="D175" s="166"/>
      <c r="E175" s="166"/>
      <c r="F175" s="166"/>
      <c r="G175" s="166"/>
      <c r="H175" s="166"/>
      <c r="I175" s="166"/>
      <c r="J175" s="166"/>
    </row>
    <row r="176" spans="1:10" ht="15" customHeight="1" x14ac:dyDescent="0.2">
      <c r="A176" s="166"/>
      <c r="B176" s="166"/>
      <c r="C176" s="166"/>
      <c r="D176" s="166"/>
      <c r="E176" s="166"/>
      <c r="F176" s="166"/>
      <c r="G176" s="166"/>
      <c r="H176" s="166"/>
      <c r="I176" s="166"/>
      <c r="J176" s="166"/>
    </row>
    <row r="177" spans="1:10" ht="15" customHeight="1" x14ac:dyDescent="0.2">
      <c r="A177" s="166"/>
      <c r="B177" s="166"/>
      <c r="C177" s="166"/>
      <c r="D177" s="166"/>
      <c r="E177" s="166"/>
      <c r="F177" s="166"/>
      <c r="G177" s="166"/>
      <c r="H177" s="166"/>
      <c r="I177" s="166"/>
      <c r="J177" s="166"/>
    </row>
    <row r="178" spans="1:10" ht="15" customHeight="1" x14ac:dyDescent="0.2">
      <c r="A178" s="166"/>
      <c r="B178" s="166"/>
      <c r="C178" s="166"/>
      <c r="D178" s="166"/>
      <c r="E178" s="166"/>
      <c r="F178" s="166"/>
      <c r="G178" s="166"/>
      <c r="H178" s="166"/>
      <c r="I178" s="166"/>
      <c r="J178" s="166"/>
    </row>
    <row r="179" spans="1:10" ht="15" customHeight="1" x14ac:dyDescent="0.2">
      <c r="H179" s="169"/>
      <c r="J179" s="169"/>
    </row>
    <row r="180" spans="1:10" ht="15" customHeight="1" x14ac:dyDescent="0.2">
      <c r="H180" s="169"/>
      <c r="J180" s="169"/>
    </row>
    <row r="181" spans="1:10" ht="15" customHeight="1" x14ac:dyDescent="0.2">
      <c r="H181" s="169"/>
      <c r="J181" s="169"/>
    </row>
    <row r="182" spans="1:10" ht="15" customHeight="1" x14ac:dyDescent="0.2">
      <c r="H182" s="169"/>
      <c r="J182" s="169"/>
    </row>
    <row r="183" spans="1:10" ht="15" customHeight="1" x14ac:dyDescent="0.2">
      <c r="H183" s="169"/>
      <c r="J183" s="169"/>
    </row>
  </sheetData>
  <sortState ref="A43:R70">
    <sortCondition ref="I43:I70"/>
    <sortCondition ref="J43:J70"/>
  </sortState>
  <mergeCells count="41">
    <mergeCell ref="A95:G95"/>
    <mergeCell ref="L95:R95"/>
    <mergeCell ref="V95:AB95"/>
    <mergeCell ref="A91:G91"/>
    <mergeCell ref="L91:R91"/>
    <mergeCell ref="V91:AB91"/>
    <mergeCell ref="A2:G2"/>
    <mergeCell ref="V2:AB2"/>
    <mergeCell ref="L2:R2"/>
    <mergeCell ref="A54:G54"/>
    <mergeCell ref="L54:R54"/>
    <mergeCell ref="V54:AB54"/>
    <mergeCell ref="A28:G28"/>
    <mergeCell ref="L28:R28"/>
    <mergeCell ref="V28:AB28"/>
    <mergeCell ref="A32:G32"/>
    <mergeCell ref="L32:R32"/>
    <mergeCell ref="V32:AB32"/>
    <mergeCell ref="A48:G48"/>
    <mergeCell ref="L48:R48"/>
    <mergeCell ref="V48:AB48"/>
    <mergeCell ref="A51:G51"/>
    <mergeCell ref="L60:R60"/>
    <mergeCell ref="V20:AB20"/>
    <mergeCell ref="V21:AB21"/>
    <mergeCell ref="V22:AB22"/>
    <mergeCell ref="V23:AB23"/>
    <mergeCell ref="V24:AB24"/>
    <mergeCell ref="V25:AB25"/>
    <mergeCell ref="V36:AB36"/>
    <mergeCell ref="V60:AB60"/>
    <mergeCell ref="L51:R51"/>
    <mergeCell ref="V51:AB51"/>
    <mergeCell ref="L36:R36"/>
    <mergeCell ref="V14:AB14"/>
    <mergeCell ref="V15:AB15"/>
    <mergeCell ref="V16:AB16"/>
    <mergeCell ref="V17:AB17"/>
    <mergeCell ref="V26:AB26"/>
    <mergeCell ref="V18:AB18"/>
    <mergeCell ref="V19:AB19"/>
  </mergeCells>
  <conditionalFormatting sqref="T97:T1048576 T53 T30 T35:T46 T27 T60 T62 T65 T67:T73 T77 T79:T81 T83 T86:T90 T1:T25">
    <cfRule type="cellIs" dxfId="69" priority="85" operator="equal">
      <formula>"X"</formula>
    </cfRule>
    <cfRule type="cellIs" dxfId="68" priority="86" operator="equal">
      <formula>"Repost"</formula>
    </cfRule>
  </conditionalFormatting>
  <conditionalFormatting sqref="T28">
    <cfRule type="cellIs" dxfId="67" priority="83" operator="equal">
      <formula>"X"</formula>
    </cfRule>
    <cfRule type="cellIs" dxfId="66" priority="84" operator="equal">
      <formula>"Repost"</formula>
    </cfRule>
  </conditionalFormatting>
  <conditionalFormatting sqref="T54">
    <cfRule type="cellIs" dxfId="65" priority="77" operator="equal">
      <formula>"X"</formula>
    </cfRule>
    <cfRule type="cellIs" dxfId="64" priority="78" operator="equal">
      <formula>"Repost"</formula>
    </cfRule>
  </conditionalFormatting>
  <conditionalFormatting sqref="T55:T58">
    <cfRule type="cellIs" dxfId="63" priority="75" operator="equal">
      <formula>"Repost"</formula>
    </cfRule>
    <cfRule type="cellIs" dxfId="62" priority="76" operator="equal">
      <formula>"X"</formula>
    </cfRule>
  </conditionalFormatting>
  <conditionalFormatting sqref="T59">
    <cfRule type="cellIs" dxfId="61" priority="73" operator="equal">
      <formula>"X"</formula>
    </cfRule>
    <cfRule type="cellIs" dxfId="60" priority="74" operator="equal">
      <formula>"Repost"</formula>
    </cfRule>
  </conditionalFormatting>
  <conditionalFormatting sqref="T91">
    <cfRule type="cellIs" dxfId="59" priority="69" operator="equal">
      <formula>"X"</formula>
    </cfRule>
    <cfRule type="cellIs" dxfId="58" priority="70" operator="equal">
      <formula>"Repost"</formula>
    </cfRule>
  </conditionalFormatting>
  <conditionalFormatting sqref="T48">
    <cfRule type="cellIs" dxfId="57" priority="61" operator="equal">
      <formula>"X"</formula>
    </cfRule>
    <cfRule type="cellIs" dxfId="56" priority="62" operator="equal">
      <formula>"Repost"</formula>
    </cfRule>
  </conditionalFormatting>
  <conditionalFormatting sqref="T47">
    <cfRule type="cellIs" dxfId="55" priority="65" operator="equal">
      <formula>"X"</formula>
    </cfRule>
    <cfRule type="cellIs" dxfId="54" priority="66" operator="equal">
      <formula>"Repost"</formula>
    </cfRule>
  </conditionalFormatting>
  <conditionalFormatting sqref="T49">
    <cfRule type="cellIs" dxfId="53" priority="63" operator="equal">
      <formula>"X"</formula>
    </cfRule>
    <cfRule type="cellIs" dxfId="52" priority="64" operator="equal">
      <formula>"Repost"</formula>
    </cfRule>
  </conditionalFormatting>
  <conditionalFormatting sqref="T31">
    <cfRule type="cellIs" dxfId="51" priority="57" operator="equal">
      <formula>"Repost"</formula>
    </cfRule>
    <cfRule type="cellIs" dxfId="50" priority="58" operator="equal">
      <formula>"X"</formula>
    </cfRule>
  </conditionalFormatting>
  <conditionalFormatting sqref="T32">
    <cfRule type="cellIs" dxfId="49" priority="53" operator="equal">
      <formula>"X"</formula>
    </cfRule>
    <cfRule type="cellIs" dxfId="48" priority="54" operator="equal">
      <formula>"Repost"</formula>
    </cfRule>
  </conditionalFormatting>
  <conditionalFormatting sqref="T94">
    <cfRule type="cellIs" dxfId="47" priority="47" operator="equal">
      <formula>"X"</formula>
    </cfRule>
    <cfRule type="cellIs" dxfId="46" priority="48" operator="equal">
      <formula>"Repost"</formula>
    </cfRule>
  </conditionalFormatting>
  <conditionalFormatting sqref="T95">
    <cfRule type="cellIs" dxfId="45" priority="45" operator="equal">
      <formula>"X"</formula>
    </cfRule>
    <cfRule type="cellIs" dxfId="44" priority="46" operator="equal">
      <formula>"Repost"</formula>
    </cfRule>
  </conditionalFormatting>
  <conditionalFormatting sqref="T52">
    <cfRule type="cellIs" dxfId="43" priority="43" operator="equal">
      <formula>"X"</formula>
    </cfRule>
    <cfRule type="cellIs" dxfId="42" priority="44" operator="equal">
      <formula>"Repost"</formula>
    </cfRule>
  </conditionalFormatting>
  <conditionalFormatting sqref="T51">
    <cfRule type="cellIs" dxfId="41" priority="41" operator="equal">
      <formula>"X"</formula>
    </cfRule>
    <cfRule type="cellIs" dxfId="40" priority="42" operator="equal">
      <formula>"Repost"</formula>
    </cfRule>
  </conditionalFormatting>
  <conditionalFormatting sqref="T50">
    <cfRule type="cellIs" dxfId="39" priority="39" operator="equal">
      <formula>"X"</formula>
    </cfRule>
    <cfRule type="cellIs" dxfId="38" priority="40" operator="equal">
      <formula>"Repost"</formula>
    </cfRule>
  </conditionalFormatting>
  <conditionalFormatting sqref="T33:T34">
    <cfRule type="cellIs" dxfId="37" priority="37" operator="equal">
      <formula>"X"</formula>
    </cfRule>
    <cfRule type="cellIs" dxfId="36" priority="38" operator="equal">
      <formula>"Repost"</formula>
    </cfRule>
  </conditionalFormatting>
  <conditionalFormatting sqref="T26">
    <cfRule type="cellIs" dxfId="35" priority="35" operator="equal">
      <formula>"X"</formula>
    </cfRule>
    <cfRule type="cellIs" dxfId="34" priority="36" operator="equal">
      <formula>"Repost"</formula>
    </cfRule>
  </conditionalFormatting>
  <conditionalFormatting sqref="T61">
    <cfRule type="cellIs" dxfId="33" priority="31" operator="equal">
      <formula>"X"</formula>
    </cfRule>
    <cfRule type="cellIs" dxfId="32" priority="32" operator="equal">
      <formula>"Repost"</formula>
    </cfRule>
  </conditionalFormatting>
  <conditionalFormatting sqref="T63">
    <cfRule type="cellIs" dxfId="31" priority="29" operator="equal">
      <formula>"X"</formula>
    </cfRule>
    <cfRule type="cellIs" dxfId="30" priority="30" operator="equal">
      <formula>"Repost"</formula>
    </cfRule>
  </conditionalFormatting>
  <conditionalFormatting sqref="T64">
    <cfRule type="cellIs" dxfId="29" priority="27" operator="equal">
      <formula>"X"</formula>
    </cfRule>
    <cfRule type="cellIs" dxfId="28" priority="28" operator="equal">
      <formula>"Repost"</formula>
    </cfRule>
  </conditionalFormatting>
  <conditionalFormatting sqref="T85">
    <cfRule type="cellIs" dxfId="27" priority="25" operator="equal">
      <formula>"X"</formula>
    </cfRule>
    <cfRule type="cellIs" dxfId="26" priority="26" operator="equal">
      <formula>"Repost"</formula>
    </cfRule>
  </conditionalFormatting>
  <conditionalFormatting sqref="T84">
    <cfRule type="cellIs" dxfId="25" priority="23" operator="equal">
      <formula>"X"</formula>
    </cfRule>
    <cfRule type="cellIs" dxfId="24" priority="24" operator="equal">
      <formula>"Repost"</formula>
    </cfRule>
  </conditionalFormatting>
  <conditionalFormatting sqref="T82">
    <cfRule type="cellIs" dxfId="23" priority="21" operator="equal">
      <formula>"X"</formula>
    </cfRule>
    <cfRule type="cellIs" dxfId="22" priority="22" operator="equal">
      <formula>"Repost"</formula>
    </cfRule>
  </conditionalFormatting>
  <conditionalFormatting sqref="T78">
    <cfRule type="cellIs" dxfId="21" priority="19" operator="equal">
      <formula>"X"</formula>
    </cfRule>
    <cfRule type="cellIs" dxfId="20" priority="20" operator="equal">
      <formula>"Repost"</formula>
    </cfRule>
  </conditionalFormatting>
  <conditionalFormatting sqref="T76">
    <cfRule type="cellIs" dxfId="19" priority="17" operator="equal">
      <formula>"X"</formula>
    </cfRule>
    <cfRule type="cellIs" dxfId="18" priority="18" operator="equal">
      <formula>"Repost"</formula>
    </cfRule>
  </conditionalFormatting>
  <conditionalFormatting sqref="T75">
    <cfRule type="cellIs" dxfId="17" priority="15" operator="equal">
      <formula>"X"</formula>
    </cfRule>
    <cfRule type="cellIs" dxfId="16" priority="16" operator="equal">
      <formula>"Repost"</formula>
    </cfRule>
  </conditionalFormatting>
  <conditionalFormatting sqref="T74">
    <cfRule type="cellIs" dxfId="15" priority="13" operator="equal">
      <formula>"X"</formula>
    </cfRule>
    <cfRule type="cellIs" dxfId="14" priority="14" operator="equal">
      <formula>"Repost"</formula>
    </cfRule>
  </conditionalFormatting>
  <conditionalFormatting sqref="T66">
    <cfRule type="cellIs" dxfId="13" priority="9" operator="equal">
      <formula>"Repost"</formula>
    </cfRule>
    <cfRule type="cellIs" dxfId="12" priority="10" operator="equal">
      <formula>"X"</formula>
    </cfRule>
  </conditionalFormatting>
  <conditionalFormatting sqref="T29">
    <cfRule type="cellIs" dxfId="11" priority="7" operator="equal">
      <formula>"Repost"</formula>
    </cfRule>
    <cfRule type="cellIs" dxfId="10" priority="8" operator="equal">
      <formula>"X"</formula>
    </cfRule>
  </conditionalFormatting>
  <conditionalFormatting sqref="T96">
    <cfRule type="cellIs" dxfId="9" priority="5" operator="equal">
      <formula>"Repost"</formula>
    </cfRule>
    <cfRule type="cellIs" dxfId="8" priority="6" operator="equal">
      <formula>"X"</formula>
    </cfRule>
  </conditionalFormatting>
  <conditionalFormatting sqref="T93">
    <cfRule type="cellIs" dxfId="7" priority="3" operator="equal">
      <formula>"X"</formula>
    </cfRule>
    <cfRule type="cellIs" dxfId="6" priority="4" operator="equal">
      <formula>"Repost"</formula>
    </cfRule>
  </conditionalFormatting>
  <conditionalFormatting sqref="T92">
    <cfRule type="cellIs" dxfId="5" priority="1" operator="equal">
      <formula>"Repost"</formula>
    </cfRule>
    <cfRule type="cellIs" dxfId="4" priority="2" operator="equal">
      <formula>"X"</formula>
    </cfRule>
  </conditionalFormatting>
  <pageMargins left="0.7" right="0.7" top="0.75" bottom="0.75" header="0.3" footer="0.3"/>
  <pageSetup orientation="portrait" horizontalDpi="1200" verticalDpi="1200" r:id="rId1"/>
  <ignoredErrors>
    <ignoredError sqref="X37:AB39 A3:R25 A61:R78 L29:R30 W29:X29 AA30:AB30 V29 V30:Z30 Y29:AB29 L55:R58 V55:AB58 X41:X46 X49:AB49 N96:S96 X52:AB52 X40:AB40 A80:R88 A79:Q79 R79 L92:R93 L33:AB34 L26:R26 L89:R89 D30:G30 A29:G29 A31:G32 A30:C30 D55:G58 Y41:AB46 V61:AB61 V66:AB66 V63:AB63 W74:AB74 V62:AB62 V75:AB89 V74 V64:AB65 V67:AB73 U96:AB96 AA13:AB13 Y12:Z12 Y13 W12 W13 X3:Y3 Z3:AB3 V12 V13 X13 X12 Z13 AA12:AB12 V92:W92 AA93:AB93 X92:AB92 V93:Z93 AA6:AB6 Z8 Z10:AA10 AB7 X7 X8 X6 Z9:AA9 X9 X10 V6:V8 V9:W9 V10:W10 AB10 Y9 W6:W8 Y7:AA7 Y10 AB9 Y8 AA8:AB8 Y6:Z6 V4:AB5 V11:AB11 A34:G34 A33:C33 E33:G33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71"/>
  <sheetViews>
    <sheetView topLeftCell="C1" zoomScale="110" zoomScaleNormal="110" workbookViewId="0">
      <pane ySplit="1" topLeftCell="A2" activePane="bottomLeft" state="frozen"/>
      <selection pane="bottomLeft" activeCell="K26" sqref="K26"/>
    </sheetView>
  </sheetViews>
  <sheetFormatPr defaultRowHeight="15" customHeight="1" x14ac:dyDescent="0.2"/>
  <cols>
    <col min="1" max="1" width="14.125" style="208" customWidth="1"/>
    <col min="2" max="2" width="13.5" style="208" customWidth="1"/>
    <col min="3" max="3" width="3.625" style="208" customWidth="1"/>
    <col min="4" max="4" width="9.25" style="210" customWidth="1"/>
    <col min="5" max="5" width="12.5" style="210" customWidth="1"/>
    <col min="6" max="7" width="6.5" style="210" customWidth="1"/>
    <col min="8" max="8" width="8.75" style="211" bestFit="1" customWidth="1"/>
    <col min="9" max="9" width="13.5" style="210" customWidth="1"/>
    <col min="10" max="10" width="3.375" style="211" bestFit="1" customWidth="1"/>
    <col min="11" max="11" width="23.75" style="168" bestFit="1" customWidth="1"/>
    <col min="12" max="12" width="2.625" style="2" customWidth="1"/>
    <col min="13" max="19" width="6.5" style="99" customWidth="1"/>
    <col min="20" max="20" width="2.625" style="2" customWidth="1"/>
    <col min="21" max="16384" width="9" style="2"/>
  </cols>
  <sheetData>
    <row r="1" spans="1:20" ht="15" customHeight="1" x14ac:dyDescent="0.2">
      <c r="A1" s="209" t="s">
        <v>304</v>
      </c>
      <c r="B1" s="209" t="s">
        <v>305</v>
      </c>
      <c r="C1" s="209"/>
      <c r="D1" s="213" t="s">
        <v>306</v>
      </c>
      <c r="E1" s="213" t="s">
        <v>307</v>
      </c>
      <c r="F1" s="213" t="s">
        <v>308</v>
      </c>
      <c r="G1" s="213" t="s">
        <v>309</v>
      </c>
      <c r="H1" s="212" t="s">
        <v>310</v>
      </c>
      <c r="I1" s="213" t="s">
        <v>397</v>
      </c>
      <c r="J1" s="212" t="s">
        <v>398</v>
      </c>
      <c r="K1" s="167" t="s">
        <v>498</v>
      </c>
      <c r="M1" s="98" t="s">
        <v>32</v>
      </c>
      <c r="N1" s="98" t="s">
        <v>33</v>
      </c>
      <c r="O1" s="98" t="s">
        <v>31</v>
      </c>
      <c r="P1" s="98" t="s">
        <v>34</v>
      </c>
      <c r="Q1" s="98" t="s">
        <v>35</v>
      </c>
      <c r="R1" s="98" t="s">
        <v>36</v>
      </c>
      <c r="S1" s="98" t="s">
        <v>37</v>
      </c>
    </row>
    <row r="2" spans="1:20" ht="15" customHeight="1" x14ac:dyDescent="0.2">
      <c r="M2" s="220" t="s">
        <v>637</v>
      </c>
      <c r="N2" s="220"/>
      <c r="O2" s="220"/>
      <c r="P2" s="220"/>
      <c r="Q2" s="220"/>
      <c r="R2" s="220"/>
      <c r="S2" s="220"/>
      <c r="T2" s="168"/>
    </row>
    <row r="3" spans="1:20" ht="15" customHeight="1" x14ac:dyDescent="0.2">
      <c r="A3" s="214" t="s">
        <v>334</v>
      </c>
      <c r="B3" s="214" t="s">
        <v>552</v>
      </c>
      <c r="C3" s="214" t="s">
        <v>157</v>
      </c>
      <c r="D3" s="215">
        <v>3416265</v>
      </c>
      <c r="E3" s="215">
        <v>95743516</v>
      </c>
      <c r="F3" s="215">
        <v>2200</v>
      </c>
      <c r="G3" s="215">
        <v>630</v>
      </c>
      <c r="H3" s="215" t="s">
        <v>203</v>
      </c>
      <c r="I3" s="216">
        <v>30800</v>
      </c>
      <c r="J3" s="215">
        <v>1</v>
      </c>
      <c r="K3" s="217" t="s">
        <v>502</v>
      </c>
      <c r="M3" s="102"/>
      <c r="N3" s="151" t="s">
        <v>427</v>
      </c>
      <c r="O3" s="151" t="s">
        <v>427</v>
      </c>
      <c r="P3" s="151" t="s">
        <v>427</v>
      </c>
      <c r="Q3" s="151" t="s">
        <v>427</v>
      </c>
      <c r="R3" s="151" t="s">
        <v>427</v>
      </c>
      <c r="S3" s="102"/>
      <c r="T3" s="168"/>
    </row>
    <row r="4" spans="1:20" ht="15" customHeight="1" x14ac:dyDescent="0.2">
      <c r="A4" s="208" t="s">
        <v>526</v>
      </c>
      <c r="B4" s="208" t="s">
        <v>205</v>
      </c>
      <c r="D4" s="210" t="s">
        <v>527</v>
      </c>
      <c r="E4" s="210" t="s">
        <v>528</v>
      </c>
      <c r="F4" s="210" t="s">
        <v>427</v>
      </c>
      <c r="G4" s="210" t="s">
        <v>429</v>
      </c>
      <c r="H4" s="211" t="s">
        <v>90</v>
      </c>
      <c r="I4" s="210" t="s">
        <v>529</v>
      </c>
      <c r="J4" s="211">
        <v>1</v>
      </c>
      <c r="K4" s="168" t="s">
        <v>499</v>
      </c>
      <c r="M4" s="102"/>
      <c r="N4" s="102"/>
      <c r="O4" s="151" t="s">
        <v>427</v>
      </c>
      <c r="P4" s="151" t="s">
        <v>427</v>
      </c>
      <c r="Q4" s="151" t="s">
        <v>427</v>
      </c>
      <c r="R4" s="151" t="s">
        <v>427</v>
      </c>
      <c r="S4" s="151" t="s">
        <v>427</v>
      </c>
      <c r="T4" s="168"/>
    </row>
    <row r="5" spans="1:20" ht="15" customHeight="1" x14ac:dyDescent="0.2">
      <c r="A5" s="214" t="s">
        <v>548</v>
      </c>
      <c r="B5" s="214" t="s">
        <v>549</v>
      </c>
      <c r="C5" s="214" t="s">
        <v>128</v>
      </c>
      <c r="D5" s="215">
        <v>3175278</v>
      </c>
      <c r="E5" s="215">
        <v>95530227</v>
      </c>
      <c r="F5" s="215">
        <v>2200</v>
      </c>
      <c r="G5" s="215">
        <v>630</v>
      </c>
      <c r="H5" s="215" t="s">
        <v>90</v>
      </c>
      <c r="I5" s="216">
        <v>30828</v>
      </c>
      <c r="J5" s="215">
        <v>1</v>
      </c>
      <c r="K5" s="217" t="s">
        <v>502</v>
      </c>
      <c r="M5" s="102"/>
      <c r="N5" s="102"/>
      <c r="O5" s="151" t="s">
        <v>427</v>
      </c>
      <c r="P5" s="151" t="s">
        <v>427</v>
      </c>
      <c r="Q5" s="151" t="s">
        <v>427</v>
      </c>
      <c r="R5" s="151" t="s">
        <v>427</v>
      </c>
      <c r="S5" s="151" t="s">
        <v>427</v>
      </c>
      <c r="T5" s="168"/>
    </row>
    <row r="6" spans="1:20" ht="15" customHeight="1" x14ac:dyDescent="0.2">
      <c r="A6" s="214" t="s">
        <v>509</v>
      </c>
      <c r="B6" s="214" t="s">
        <v>510</v>
      </c>
      <c r="C6" s="214" t="s">
        <v>264</v>
      </c>
      <c r="D6" s="215">
        <v>3008133</v>
      </c>
      <c r="E6" s="215">
        <v>70511020</v>
      </c>
      <c r="F6" s="215">
        <v>2200</v>
      </c>
      <c r="G6" s="215">
        <v>630</v>
      </c>
      <c r="H6" s="215" t="s">
        <v>116</v>
      </c>
      <c r="I6" s="216">
        <v>36932</v>
      </c>
      <c r="J6" s="215">
        <v>1</v>
      </c>
      <c r="K6" s="217" t="s">
        <v>499</v>
      </c>
      <c r="M6" s="151" t="s">
        <v>427</v>
      </c>
      <c r="N6" s="102"/>
      <c r="O6" s="102"/>
      <c r="P6" s="151" t="s">
        <v>427</v>
      </c>
      <c r="Q6" s="151" t="s">
        <v>427</v>
      </c>
      <c r="R6" s="151" t="s">
        <v>427</v>
      </c>
      <c r="S6" s="151" t="s">
        <v>427</v>
      </c>
      <c r="T6" s="168"/>
    </row>
    <row r="7" spans="1:20" ht="15" customHeight="1" x14ac:dyDescent="0.2">
      <c r="A7" s="208" t="s">
        <v>516</v>
      </c>
      <c r="B7" s="208" t="s">
        <v>517</v>
      </c>
      <c r="C7" s="208" t="s">
        <v>125</v>
      </c>
      <c r="D7" s="210" t="s">
        <v>518</v>
      </c>
      <c r="E7" s="210" t="s">
        <v>519</v>
      </c>
      <c r="F7" s="210" t="s">
        <v>427</v>
      </c>
      <c r="G7" s="210" t="s">
        <v>429</v>
      </c>
      <c r="H7" s="211" t="s">
        <v>116</v>
      </c>
      <c r="I7" s="210" t="s">
        <v>520</v>
      </c>
      <c r="J7" s="211">
        <v>1</v>
      </c>
      <c r="K7" s="168" t="s">
        <v>499</v>
      </c>
      <c r="M7" s="151" t="s">
        <v>427</v>
      </c>
      <c r="N7" s="102"/>
      <c r="O7" s="102"/>
      <c r="P7" s="151" t="s">
        <v>427</v>
      </c>
      <c r="Q7" s="151" t="s">
        <v>427</v>
      </c>
      <c r="R7" s="151" t="s">
        <v>427</v>
      </c>
      <c r="S7" s="151" t="s">
        <v>427</v>
      </c>
      <c r="T7" s="168"/>
    </row>
    <row r="8" spans="1:20" ht="15" customHeight="1" x14ac:dyDescent="0.2">
      <c r="A8" s="208" t="s">
        <v>597</v>
      </c>
      <c r="B8" s="208" t="s">
        <v>276</v>
      </c>
      <c r="C8" s="208" t="s">
        <v>214</v>
      </c>
      <c r="D8" s="210" t="s">
        <v>598</v>
      </c>
      <c r="E8" s="210" t="s">
        <v>599</v>
      </c>
      <c r="F8" s="210" t="s">
        <v>427</v>
      </c>
      <c r="G8" s="210" t="s">
        <v>429</v>
      </c>
      <c r="H8" s="211" t="s">
        <v>116</v>
      </c>
      <c r="I8" s="210" t="s">
        <v>600</v>
      </c>
      <c r="J8" s="211">
        <v>1</v>
      </c>
      <c r="K8" s="168" t="s">
        <v>596</v>
      </c>
      <c r="M8" s="151" t="s">
        <v>427</v>
      </c>
      <c r="N8" s="102"/>
      <c r="O8" s="102"/>
      <c r="P8" s="151" t="s">
        <v>427</v>
      </c>
      <c r="Q8" s="151" t="s">
        <v>427</v>
      </c>
      <c r="R8" s="151" t="s">
        <v>427</v>
      </c>
      <c r="S8" s="151" t="s">
        <v>427</v>
      </c>
      <c r="T8" s="168"/>
    </row>
    <row r="9" spans="1:20" ht="15" customHeight="1" x14ac:dyDescent="0.2">
      <c r="A9" s="208" t="s">
        <v>610</v>
      </c>
      <c r="B9" s="208" t="s">
        <v>121</v>
      </c>
      <c r="C9" s="208" t="s">
        <v>128</v>
      </c>
      <c r="D9" s="210" t="s">
        <v>611</v>
      </c>
      <c r="E9" s="210" t="s">
        <v>612</v>
      </c>
      <c r="F9" s="210" t="s">
        <v>427</v>
      </c>
      <c r="G9" s="210" t="s">
        <v>429</v>
      </c>
      <c r="H9" s="211" t="s">
        <v>116</v>
      </c>
      <c r="I9" s="210" t="s">
        <v>457</v>
      </c>
      <c r="J9" s="211">
        <v>2</v>
      </c>
      <c r="K9" s="168" t="s">
        <v>507</v>
      </c>
      <c r="M9" s="151" t="s">
        <v>427</v>
      </c>
      <c r="N9" s="102"/>
      <c r="O9" s="102"/>
      <c r="P9" s="151" t="s">
        <v>427</v>
      </c>
      <c r="Q9" s="151" t="s">
        <v>427</v>
      </c>
      <c r="R9" s="151" t="s">
        <v>427</v>
      </c>
      <c r="S9" s="151" t="s">
        <v>427</v>
      </c>
      <c r="T9" s="168"/>
    </row>
    <row r="10" spans="1:20" ht="15" customHeight="1" x14ac:dyDescent="0.2">
      <c r="A10" s="214" t="s">
        <v>550</v>
      </c>
      <c r="B10" s="214" t="s">
        <v>551</v>
      </c>
      <c r="C10" s="214" t="s">
        <v>138</v>
      </c>
      <c r="D10" s="215">
        <v>3245564</v>
      </c>
      <c r="E10" s="215">
        <v>95720638</v>
      </c>
      <c r="F10" s="215">
        <v>2200</v>
      </c>
      <c r="G10" s="215">
        <v>630</v>
      </c>
      <c r="H10" s="215" t="s">
        <v>113</v>
      </c>
      <c r="I10" s="216">
        <v>32662</v>
      </c>
      <c r="J10" s="215">
        <v>2</v>
      </c>
      <c r="K10" s="217" t="s">
        <v>502</v>
      </c>
      <c r="M10" s="151" t="s">
        <v>427</v>
      </c>
      <c r="N10" s="151" t="s">
        <v>427</v>
      </c>
      <c r="O10" s="151" t="s">
        <v>427</v>
      </c>
      <c r="P10" s="151" t="s">
        <v>427</v>
      </c>
      <c r="Q10" s="151" t="s">
        <v>427</v>
      </c>
      <c r="R10" s="102"/>
      <c r="S10" s="102"/>
      <c r="T10" s="168"/>
    </row>
    <row r="11" spans="1:20" ht="15" customHeight="1" x14ac:dyDescent="0.2">
      <c r="A11" s="208" t="s">
        <v>521</v>
      </c>
      <c r="B11" s="208" t="s">
        <v>522</v>
      </c>
      <c r="C11" s="208" t="s">
        <v>157</v>
      </c>
      <c r="D11" s="210" t="s">
        <v>523</v>
      </c>
      <c r="E11" s="210" t="s">
        <v>524</v>
      </c>
      <c r="F11" s="210" t="s">
        <v>427</v>
      </c>
      <c r="G11" s="210" t="s">
        <v>429</v>
      </c>
      <c r="H11" s="211" t="s">
        <v>159</v>
      </c>
      <c r="I11" s="210" t="s">
        <v>525</v>
      </c>
      <c r="J11" s="211">
        <v>3</v>
      </c>
      <c r="K11" s="168" t="s">
        <v>499</v>
      </c>
      <c r="M11" s="151" t="s">
        <v>427</v>
      </c>
      <c r="N11" s="151" t="s">
        <v>427</v>
      </c>
      <c r="O11" s="151" t="s">
        <v>427</v>
      </c>
      <c r="P11" s="102"/>
      <c r="Q11" s="102"/>
      <c r="R11" s="151" t="s">
        <v>427</v>
      </c>
      <c r="S11" s="151" t="s">
        <v>427</v>
      </c>
      <c r="T11" s="168"/>
    </row>
    <row r="12" spans="1:20" ht="15" customHeight="1" x14ac:dyDescent="0.2">
      <c r="A12" s="208" t="s">
        <v>592</v>
      </c>
      <c r="B12" s="208" t="s">
        <v>503</v>
      </c>
      <c r="C12" s="208" t="s">
        <v>101</v>
      </c>
      <c r="D12" s="210" t="s">
        <v>593</v>
      </c>
      <c r="E12" s="210" t="s">
        <v>594</v>
      </c>
      <c r="F12" s="210" t="s">
        <v>427</v>
      </c>
      <c r="G12" s="210" t="s">
        <v>429</v>
      </c>
      <c r="H12" s="211" t="s">
        <v>159</v>
      </c>
      <c r="I12" s="210" t="s">
        <v>595</v>
      </c>
      <c r="J12" s="211">
        <v>4</v>
      </c>
      <c r="K12" s="168" t="s">
        <v>596</v>
      </c>
      <c r="M12" s="151" t="s">
        <v>427</v>
      </c>
      <c r="N12" s="151" t="s">
        <v>427</v>
      </c>
      <c r="O12" s="151" t="s">
        <v>427</v>
      </c>
      <c r="P12" s="102"/>
      <c r="Q12" s="102"/>
      <c r="R12" s="151" t="s">
        <v>427</v>
      </c>
      <c r="S12" s="151" t="s">
        <v>427</v>
      </c>
      <c r="T12" s="168"/>
    </row>
    <row r="13" spans="1:20" ht="15" customHeight="1" x14ac:dyDescent="0.2">
      <c r="A13" s="208" t="s">
        <v>511</v>
      </c>
      <c r="B13" s="208" t="s">
        <v>512</v>
      </c>
      <c r="C13" s="208" t="s">
        <v>98</v>
      </c>
      <c r="D13" s="210" t="s">
        <v>513</v>
      </c>
      <c r="E13" s="210" t="s">
        <v>514</v>
      </c>
      <c r="F13" s="210" t="s">
        <v>427</v>
      </c>
      <c r="G13" s="210" t="s">
        <v>429</v>
      </c>
      <c r="H13" s="211" t="s">
        <v>162</v>
      </c>
      <c r="I13" s="210" t="s">
        <v>515</v>
      </c>
      <c r="J13" s="211">
        <v>3</v>
      </c>
      <c r="K13" s="168" t="s">
        <v>499</v>
      </c>
      <c r="M13" s="151" t="s">
        <v>427</v>
      </c>
      <c r="N13" s="151" t="s">
        <v>427</v>
      </c>
      <c r="O13" s="151" t="s">
        <v>427</v>
      </c>
      <c r="P13" s="151" t="s">
        <v>427</v>
      </c>
      <c r="Q13" s="102"/>
      <c r="R13" s="102"/>
      <c r="S13" s="151" t="s">
        <v>427</v>
      </c>
      <c r="T13" s="168"/>
    </row>
    <row r="14" spans="1:20" ht="15" customHeight="1" x14ac:dyDescent="0.2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T14" s="168"/>
    </row>
    <row r="15" spans="1:20" ht="15" customHeight="1" x14ac:dyDescent="0.2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M15" s="220" t="s">
        <v>638</v>
      </c>
      <c r="N15" s="220"/>
      <c r="O15" s="220"/>
      <c r="P15" s="220"/>
      <c r="Q15" s="220"/>
      <c r="R15" s="220"/>
      <c r="S15" s="220"/>
      <c r="T15" s="168"/>
    </row>
    <row r="16" spans="1:20" ht="15" customHeight="1" x14ac:dyDescent="0.2">
      <c r="A16" s="214" t="s">
        <v>553</v>
      </c>
      <c r="B16" s="214" t="s">
        <v>554</v>
      </c>
      <c r="C16" s="214" t="s">
        <v>555</v>
      </c>
      <c r="D16" s="215">
        <v>3018083</v>
      </c>
      <c r="E16" s="215">
        <v>95714880</v>
      </c>
      <c r="F16" s="215">
        <v>600</v>
      </c>
      <c r="G16" s="215">
        <v>1430</v>
      </c>
      <c r="H16" s="215" t="s">
        <v>203</v>
      </c>
      <c r="I16" s="216">
        <v>32116</v>
      </c>
      <c r="J16" s="215">
        <v>1</v>
      </c>
      <c r="K16" s="217" t="s">
        <v>504</v>
      </c>
      <c r="M16" s="102"/>
      <c r="N16" s="151" t="s">
        <v>491</v>
      </c>
      <c r="O16" s="151" t="s">
        <v>491</v>
      </c>
      <c r="P16" s="151" t="s">
        <v>491</v>
      </c>
      <c r="Q16" s="151" t="s">
        <v>491</v>
      </c>
      <c r="R16" s="151" t="s">
        <v>491</v>
      </c>
      <c r="S16" s="102"/>
      <c r="T16" s="168"/>
    </row>
    <row r="17" spans="1:20" ht="15" customHeight="1" x14ac:dyDescent="0.2">
      <c r="A17" s="214" t="s">
        <v>557</v>
      </c>
      <c r="B17" s="214" t="s">
        <v>558</v>
      </c>
      <c r="C17" s="214" t="s">
        <v>226</v>
      </c>
      <c r="D17" s="215">
        <v>3076183</v>
      </c>
      <c r="E17" s="215">
        <v>95828235</v>
      </c>
      <c r="F17" s="215">
        <v>600</v>
      </c>
      <c r="G17" s="215">
        <v>1430</v>
      </c>
      <c r="H17" s="215" t="s">
        <v>90</v>
      </c>
      <c r="I17" s="216">
        <v>29050</v>
      </c>
      <c r="J17" s="215">
        <v>1</v>
      </c>
      <c r="K17" s="217" t="s">
        <v>504</v>
      </c>
      <c r="M17" s="102"/>
      <c r="N17" s="102"/>
      <c r="O17" s="151" t="s">
        <v>491</v>
      </c>
      <c r="P17" s="151" t="s">
        <v>491</v>
      </c>
      <c r="Q17" s="151" t="s">
        <v>491</v>
      </c>
      <c r="R17" s="151" t="s">
        <v>491</v>
      </c>
      <c r="S17" s="151" t="s">
        <v>491</v>
      </c>
      <c r="T17" s="168"/>
    </row>
    <row r="18" spans="1:20" ht="15" customHeight="1" x14ac:dyDescent="0.2">
      <c r="A18" s="214" t="s">
        <v>561</v>
      </c>
      <c r="B18" s="214" t="s">
        <v>562</v>
      </c>
      <c r="C18" s="214" t="s">
        <v>98</v>
      </c>
      <c r="D18" s="215">
        <v>3376703</v>
      </c>
      <c r="E18" s="215">
        <v>70209750</v>
      </c>
      <c r="F18" s="215">
        <v>600</v>
      </c>
      <c r="G18" s="215">
        <v>1430</v>
      </c>
      <c r="H18" s="215" t="s">
        <v>90</v>
      </c>
      <c r="I18" s="216">
        <v>30212</v>
      </c>
      <c r="J18" s="215">
        <v>3</v>
      </c>
      <c r="K18" s="217" t="s">
        <v>504</v>
      </c>
      <c r="M18" s="102"/>
      <c r="N18" s="102"/>
      <c r="O18" s="151" t="s">
        <v>491</v>
      </c>
      <c r="P18" s="151" t="s">
        <v>491</v>
      </c>
      <c r="Q18" s="151" t="s">
        <v>491</v>
      </c>
      <c r="R18" s="151" t="s">
        <v>491</v>
      </c>
      <c r="S18" s="151" t="s">
        <v>491</v>
      </c>
      <c r="T18" s="168"/>
    </row>
    <row r="19" spans="1:20" ht="15" customHeight="1" x14ac:dyDescent="0.2">
      <c r="A19" s="208" t="s">
        <v>628</v>
      </c>
      <c r="B19" s="208" t="s">
        <v>501</v>
      </c>
      <c r="C19" s="208" t="s">
        <v>138</v>
      </c>
      <c r="D19" s="210" t="s">
        <v>629</v>
      </c>
      <c r="E19" s="210" t="s">
        <v>630</v>
      </c>
      <c r="F19" s="210" t="s">
        <v>418</v>
      </c>
      <c r="G19" s="210" t="s">
        <v>488</v>
      </c>
      <c r="H19" s="211" t="s">
        <v>90</v>
      </c>
      <c r="I19" s="210" t="s">
        <v>631</v>
      </c>
      <c r="J19" s="211">
        <v>1</v>
      </c>
      <c r="K19" s="168" t="s">
        <v>617</v>
      </c>
      <c r="M19" s="102"/>
      <c r="N19" s="102"/>
      <c r="O19" s="151" t="s">
        <v>491</v>
      </c>
      <c r="P19" s="151" t="s">
        <v>491</v>
      </c>
      <c r="Q19" s="151" t="s">
        <v>491</v>
      </c>
      <c r="R19" s="151" t="s">
        <v>491</v>
      </c>
      <c r="S19" s="151" t="s">
        <v>491</v>
      </c>
      <c r="T19" s="168"/>
    </row>
    <row r="20" spans="1:20" ht="15" customHeight="1" x14ac:dyDescent="0.2">
      <c r="A20" s="208" t="s">
        <v>632</v>
      </c>
      <c r="B20" s="208" t="s">
        <v>633</v>
      </c>
      <c r="C20" s="208" t="s">
        <v>210</v>
      </c>
      <c r="D20" s="210" t="s">
        <v>634</v>
      </c>
      <c r="E20" s="210" t="s">
        <v>635</v>
      </c>
      <c r="F20" s="210" t="s">
        <v>418</v>
      </c>
      <c r="G20" s="210" t="s">
        <v>488</v>
      </c>
      <c r="H20" s="211" t="s">
        <v>90</v>
      </c>
      <c r="I20" s="210" t="s">
        <v>636</v>
      </c>
      <c r="J20" s="211">
        <v>5</v>
      </c>
      <c r="K20" s="168" t="s">
        <v>617</v>
      </c>
      <c r="M20" s="102"/>
      <c r="N20" s="102"/>
      <c r="O20" s="151" t="s">
        <v>491</v>
      </c>
      <c r="P20" s="151" t="s">
        <v>491</v>
      </c>
      <c r="Q20" s="151" t="s">
        <v>491</v>
      </c>
      <c r="R20" s="151" t="s">
        <v>491</v>
      </c>
      <c r="S20" s="151" t="s">
        <v>491</v>
      </c>
      <c r="T20" s="168"/>
    </row>
    <row r="21" spans="1:20" ht="15" customHeight="1" x14ac:dyDescent="0.2">
      <c r="A21" s="214" t="s">
        <v>556</v>
      </c>
      <c r="B21" s="214" t="s">
        <v>209</v>
      </c>
      <c r="C21" s="214" t="s">
        <v>226</v>
      </c>
      <c r="D21" s="215">
        <v>3025496</v>
      </c>
      <c r="E21" s="215">
        <v>95751908</v>
      </c>
      <c r="F21" s="215">
        <v>600</v>
      </c>
      <c r="G21" s="215">
        <v>1430</v>
      </c>
      <c r="H21" s="215" t="s">
        <v>116</v>
      </c>
      <c r="I21" s="216">
        <v>28070</v>
      </c>
      <c r="J21" s="215">
        <v>2</v>
      </c>
      <c r="K21" s="217" t="s">
        <v>504</v>
      </c>
      <c r="M21" s="151" t="s">
        <v>491</v>
      </c>
      <c r="N21" s="102"/>
      <c r="O21" s="102"/>
      <c r="P21" s="151" t="s">
        <v>491</v>
      </c>
      <c r="Q21" s="151" t="s">
        <v>491</v>
      </c>
      <c r="R21" s="151" t="s">
        <v>491</v>
      </c>
      <c r="S21" s="151" t="s">
        <v>491</v>
      </c>
      <c r="T21" s="168"/>
    </row>
    <row r="22" spans="1:20" ht="15" customHeight="1" x14ac:dyDescent="0.2">
      <c r="A22" s="208" t="s">
        <v>613</v>
      </c>
      <c r="B22" s="208" t="s">
        <v>470</v>
      </c>
      <c r="C22" s="208" t="s">
        <v>101</v>
      </c>
      <c r="D22" s="210" t="s">
        <v>614</v>
      </c>
      <c r="E22" s="210" t="s">
        <v>615</v>
      </c>
      <c r="F22" s="210" t="s">
        <v>418</v>
      </c>
      <c r="G22" s="210" t="s">
        <v>488</v>
      </c>
      <c r="H22" s="211" t="s">
        <v>116</v>
      </c>
      <c r="I22" s="210" t="s">
        <v>616</v>
      </c>
      <c r="J22" s="211">
        <v>8</v>
      </c>
      <c r="K22" s="168" t="s">
        <v>617</v>
      </c>
      <c r="M22" s="151" t="s">
        <v>491</v>
      </c>
      <c r="N22" s="102"/>
      <c r="O22" s="102"/>
      <c r="P22" s="151" t="s">
        <v>491</v>
      </c>
      <c r="Q22" s="151" t="s">
        <v>491</v>
      </c>
      <c r="R22" s="151" t="s">
        <v>491</v>
      </c>
      <c r="S22" s="151" t="s">
        <v>491</v>
      </c>
      <c r="T22" s="168"/>
    </row>
    <row r="23" spans="1:20" ht="15" customHeight="1" x14ac:dyDescent="0.2">
      <c r="A23" s="208" t="s">
        <v>540</v>
      </c>
      <c r="B23" s="208" t="s">
        <v>541</v>
      </c>
      <c r="C23" s="208" t="s">
        <v>128</v>
      </c>
      <c r="D23" s="210" t="s">
        <v>542</v>
      </c>
      <c r="E23" s="210" t="s">
        <v>543</v>
      </c>
      <c r="F23" s="210" t="s">
        <v>418</v>
      </c>
      <c r="G23" s="210" t="s">
        <v>488</v>
      </c>
      <c r="H23" s="211" t="s">
        <v>113</v>
      </c>
      <c r="I23" s="210" t="s">
        <v>544</v>
      </c>
      <c r="J23" s="211">
        <v>1</v>
      </c>
      <c r="K23" s="168" t="s">
        <v>534</v>
      </c>
      <c r="M23" s="151" t="s">
        <v>491</v>
      </c>
      <c r="N23" s="151" t="s">
        <v>491</v>
      </c>
      <c r="O23" s="151" t="s">
        <v>491</v>
      </c>
      <c r="P23" s="151" t="s">
        <v>491</v>
      </c>
      <c r="Q23" s="151" t="s">
        <v>491</v>
      </c>
      <c r="R23" s="102"/>
      <c r="S23" s="102"/>
      <c r="T23" s="168"/>
    </row>
    <row r="24" spans="1:20" ht="15" customHeight="1" x14ac:dyDescent="0.2">
      <c r="A24" s="208" t="s">
        <v>565</v>
      </c>
      <c r="B24" s="208" t="s">
        <v>106</v>
      </c>
      <c r="C24" s="208" t="s">
        <v>125</v>
      </c>
      <c r="D24" s="210" t="s">
        <v>566</v>
      </c>
      <c r="E24" s="210" t="s">
        <v>567</v>
      </c>
      <c r="F24" s="210" t="s">
        <v>418</v>
      </c>
      <c r="G24" s="210" t="s">
        <v>488</v>
      </c>
      <c r="H24" s="211" t="s">
        <v>113</v>
      </c>
      <c r="I24" s="210" t="s">
        <v>568</v>
      </c>
      <c r="J24" s="211">
        <v>5</v>
      </c>
      <c r="K24" s="168" t="s">
        <v>504</v>
      </c>
      <c r="M24" s="151" t="s">
        <v>491</v>
      </c>
      <c r="N24" s="151" t="s">
        <v>491</v>
      </c>
      <c r="O24" s="151" t="s">
        <v>491</v>
      </c>
      <c r="P24" s="151" t="s">
        <v>491</v>
      </c>
      <c r="Q24" s="151" t="s">
        <v>491</v>
      </c>
      <c r="R24" s="102"/>
      <c r="S24" s="102"/>
      <c r="T24" s="168"/>
    </row>
    <row r="25" spans="1:20" ht="15" customHeight="1" x14ac:dyDescent="0.2">
      <c r="A25" s="208" t="s">
        <v>341</v>
      </c>
      <c r="B25" s="208" t="s">
        <v>530</v>
      </c>
      <c r="C25" s="208" t="s">
        <v>133</v>
      </c>
      <c r="D25" s="210" t="s">
        <v>531</v>
      </c>
      <c r="E25" s="210" t="s">
        <v>532</v>
      </c>
      <c r="F25" s="210" t="s">
        <v>418</v>
      </c>
      <c r="G25" s="210" t="s">
        <v>488</v>
      </c>
      <c r="H25" s="211" t="s">
        <v>159</v>
      </c>
      <c r="I25" s="210" t="s">
        <v>533</v>
      </c>
      <c r="J25" s="211">
        <v>1</v>
      </c>
      <c r="K25" s="168" t="s">
        <v>534</v>
      </c>
      <c r="M25" s="151" t="s">
        <v>491</v>
      </c>
      <c r="N25" s="151" t="s">
        <v>491</v>
      </c>
      <c r="O25" s="151" t="s">
        <v>491</v>
      </c>
      <c r="P25" s="102"/>
      <c r="Q25" s="102"/>
      <c r="R25" s="151" t="s">
        <v>491</v>
      </c>
      <c r="S25" s="151" t="s">
        <v>491</v>
      </c>
    </row>
    <row r="26" spans="1:20" ht="15" customHeight="1" x14ac:dyDescent="0.2">
      <c r="A26" s="208" t="s">
        <v>535</v>
      </c>
      <c r="B26" s="208" t="s">
        <v>536</v>
      </c>
      <c r="C26" s="208" t="s">
        <v>104</v>
      </c>
      <c r="D26" s="210" t="s">
        <v>537</v>
      </c>
      <c r="E26" s="210" t="s">
        <v>538</v>
      </c>
      <c r="F26" s="210" t="s">
        <v>418</v>
      </c>
      <c r="G26" s="210" t="s">
        <v>488</v>
      </c>
      <c r="H26" s="211" t="s">
        <v>159</v>
      </c>
      <c r="I26" s="210" t="s">
        <v>539</v>
      </c>
      <c r="J26" s="211">
        <v>5</v>
      </c>
      <c r="K26" s="168" t="s">
        <v>534</v>
      </c>
      <c r="M26" s="151" t="s">
        <v>491</v>
      </c>
      <c r="N26" s="151" t="s">
        <v>491</v>
      </c>
      <c r="O26" s="151" t="s">
        <v>491</v>
      </c>
      <c r="P26" s="102"/>
      <c r="Q26" s="102"/>
      <c r="R26" s="151" t="s">
        <v>491</v>
      </c>
      <c r="S26" s="151" t="s">
        <v>491</v>
      </c>
    </row>
    <row r="27" spans="1:20" ht="15" customHeight="1" x14ac:dyDescent="0.2">
      <c r="A27" s="214" t="s">
        <v>108</v>
      </c>
      <c r="B27" s="214" t="s">
        <v>112</v>
      </c>
      <c r="C27" s="214" t="s">
        <v>101</v>
      </c>
      <c r="D27" s="215">
        <v>3303730</v>
      </c>
      <c r="E27" s="215">
        <v>95492301</v>
      </c>
      <c r="F27" s="215">
        <v>600</v>
      </c>
      <c r="G27" s="215">
        <v>1430</v>
      </c>
      <c r="H27" s="215" t="s">
        <v>159</v>
      </c>
      <c r="I27" s="216">
        <v>32214</v>
      </c>
      <c r="J27" s="215">
        <v>3</v>
      </c>
      <c r="K27" s="217" t="s">
        <v>534</v>
      </c>
      <c r="M27" s="151" t="s">
        <v>491</v>
      </c>
      <c r="N27" s="151" t="s">
        <v>491</v>
      </c>
      <c r="O27" s="151" t="s">
        <v>491</v>
      </c>
      <c r="P27" s="102"/>
      <c r="Q27" s="102"/>
      <c r="R27" s="151" t="s">
        <v>491</v>
      </c>
      <c r="S27" s="151" t="s">
        <v>491</v>
      </c>
    </row>
    <row r="28" spans="1:20" ht="15" customHeight="1" x14ac:dyDescent="0.2">
      <c r="A28" s="214" t="s">
        <v>559</v>
      </c>
      <c r="B28" s="214" t="s">
        <v>560</v>
      </c>
      <c r="C28" s="214" t="s">
        <v>104</v>
      </c>
      <c r="D28" s="215">
        <v>3260898</v>
      </c>
      <c r="E28" s="215">
        <v>70209751</v>
      </c>
      <c r="F28" s="215">
        <v>600</v>
      </c>
      <c r="G28" s="215">
        <v>1430</v>
      </c>
      <c r="H28" s="215" t="s">
        <v>159</v>
      </c>
      <c r="I28" s="216">
        <v>33082</v>
      </c>
      <c r="J28" s="215">
        <v>4</v>
      </c>
      <c r="K28" s="217" t="s">
        <v>504</v>
      </c>
      <c r="M28" s="151" t="s">
        <v>491</v>
      </c>
      <c r="N28" s="151" t="s">
        <v>491</v>
      </c>
      <c r="O28" s="151" t="s">
        <v>491</v>
      </c>
      <c r="P28" s="102"/>
      <c r="Q28" s="102"/>
      <c r="R28" s="151" t="s">
        <v>491</v>
      </c>
      <c r="S28" s="151" t="s">
        <v>491</v>
      </c>
    </row>
    <row r="29" spans="1:20" ht="15" customHeight="1" x14ac:dyDescent="0.2">
      <c r="A29" s="214" t="s">
        <v>563</v>
      </c>
      <c r="B29" s="214" t="s">
        <v>564</v>
      </c>
      <c r="C29" s="214" t="s">
        <v>149</v>
      </c>
      <c r="D29" s="215">
        <v>3420108</v>
      </c>
      <c r="E29" s="215">
        <v>70452779</v>
      </c>
      <c r="F29" s="215">
        <v>600</v>
      </c>
      <c r="G29" s="215">
        <v>1430</v>
      </c>
      <c r="H29" s="215" t="s">
        <v>159</v>
      </c>
      <c r="I29" s="216">
        <v>33082</v>
      </c>
      <c r="J29" s="215">
        <v>1</v>
      </c>
      <c r="K29" s="217" t="s">
        <v>504</v>
      </c>
      <c r="M29" s="151" t="s">
        <v>491</v>
      </c>
      <c r="N29" s="151" t="s">
        <v>491</v>
      </c>
      <c r="O29" s="151" t="s">
        <v>491</v>
      </c>
      <c r="P29" s="102"/>
      <c r="Q29" s="102"/>
      <c r="R29" s="151" t="s">
        <v>491</v>
      </c>
      <c r="S29" s="151" t="s">
        <v>491</v>
      </c>
    </row>
    <row r="30" spans="1:20" ht="15" customHeight="1" x14ac:dyDescent="0.2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</row>
    <row r="31" spans="1:20" ht="15" customHeight="1" x14ac:dyDescent="0.2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M31" s="220" t="s">
        <v>639</v>
      </c>
      <c r="N31" s="220"/>
      <c r="O31" s="220"/>
      <c r="P31" s="220"/>
      <c r="Q31" s="220"/>
      <c r="R31" s="220"/>
      <c r="S31" s="220"/>
    </row>
    <row r="32" spans="1:20" ht="15" customHeight="1" x14ac:dyDescent="0.2">
      <c r="A32" s="214" t="s">
        <v>545</v>
      </c>
      <c r="B32" s="214" t="s">
        <v>89</v>
      </c>
      <c r="C32" s="214" t="s">
        <v>89</v>
      </c>
      <c r="D32" s="215">
        <v>3241991</v>
      </c>
      <c r="E32" s="215">
        <v>95597035</v>
      </c>
      <c r="F32" s="215">
        <v>1400</v>
      </c>
      <c r="G32" s="215">
        <v>2230</v>
      </c>
      <c r="H32" s="215" t="s">
        <v>203</v>
      </c>
      <c r="I32" s="216">
        <v>28252</v>
      </c>
      <c r="J32" s="215">
        <v>1</v>
      </c>
      <c r="K32" s="217" t="s">
        <v>500</v>
      </c>
      <c r="M32" s="102"/>
      <c r="N32" s="97" t="s">
        <v>48</v>
      </c>
      <c r="O32" s="97" t="s">
        <v>48</v>
      </c>
      <c r="P32" s="97" t="s">
        <v>48</v>
      </c>
      <c r="Q32" s="97" t="s">
        <v>48</v>
      </c>
      <c r="R32" s="97" t="s">
        <v>48</v>
      </c>
      <c r="S32" s="102"/>
    </row>
    <row r="33" spans="1:19" ht="15" customHeight="1" x14ac:dyDescent="0.2">
      <c r="A33" s="208" t="s">
        <v>574</v>
      </c>
      <c r="B33" s="208" t="s">
        <v>205</v>
      </c>
      <c r="C33" s="208" t="s">
        <v>101</v>
      </c>
      <c r="D33" s="210" t="s">
        <v>575</v>
      </c>
      <c r="E33" s="210" t="s">
        <v>576</v>
      </c>
      <c r="F33" s="210" t="s">
        <v>48</v>
      </c>
      <c r="G33" s="210" t="s">
        <v>437</v>
      </c>
      <c r="H33" s="211" t="s">
        <v>203</v>
      </c>
      <c r="I33" s="210" t="s">
        <v>577</v>
      </c>
      <c r="J33" s="211">
        <v>2</v>
      </c>
      <c r="K33" s="168" t="s">
        <v>505</v>
      </c>
      <c r="M33" s="102"/>
      <c r="N33" s="97" t="s">
        <v>48</v>
      </c>
      <c r="O33" s="97" t="s">
        <v>48</v>
      </c>
      <c r="P33" s="97" t="s">
        <v>48</v>
      </c>
      <c r="Q33" s="97" t="s">
        <v>48</v>
      </c>
      <c r="R33" s="97" t="s">
        <v>48</v>
      </c>
      <c r="S33" s="102"/>
    </row>
    <row r="34" spans="1:19" ht="15" customHeight="1" x14ac:dyDescent="0.2">
      <c r="A34" s="214" t="s">
        <v>546</v>
      </c>
      <c r="B34" s="214" t="s">
        <v>536</v>
      </c>
      <c r="C34" s="214" t="s">
        <v>104</v>
      </c>
      <c r="D34" s="215">
        <v>3251487</v>
      </c>
      <c r="E34" s="215">
        <v>95563301</v>
      </c>
      <c r="F34" s="215">
        <v>1400</v>
      </c>
      <c r="G34" s="215">
        <v>2230</v>
      </c>
      <c r="H34" s="215" t="s">
        <v>90</v>
      </c>
      <c r="I34" s="216">
        <v>31822</v>
      </c>
      <c r="J34" s="215">
        <v>12</v>
      </c>
      <c r="K34" s="217" t="s">
        <v>500</v>
      </c>
      <c r="M34" s="102"/>
      <c r="N34" s="102"/>
      <c r="O34" s="97" t="s">
        <v>48</v>
      </c>
      <c r="P34" s="97" t="s">
        <v>48</v>
      </c>
      <c r="Q34" s="97" t="s">
        <v>48</v>
      </c>
      <c r="R34" s="97" t="s">
        <v>48</v>
      </c>
      <c r="S34" s="97" t="s">
        <v>48</v>
      </c>
    </row>
    <row r="35" spans="1:19" ht="15" customHeight="1" x14ac:dyDescent="0.2">
      <c r="A35" s="208" t="s">
        <v>569</v>
      </c>
      <c r="B35" s="208" t="s">
        <v>570</v>
      </c>
      <c r="C35" s="208" t="s">
        <v>98</v>
      </c>
      <c r="D35" s="210" t="s">
        <v>571</v>
      </c>
      <c r="E35" s="210" t="s">
        <v>572</v>
      </c>
      <c r="F35" s="210" t="s">
        <v>48</v>
      </c>
      <c r="G35" s="210" t="s">
        <v>437</v>
      </c>
      <c r="H35" s="211" t="s">
        <v>90</v>
      </c>
      <c r="I35" s="210" t="s">
        <v>573</v>
      </c>
      <c r="J35" s="211">
        <v>1</v>
      </c>
      <c r="K35" s="168" t="s">
        <v>505</v>
      </c>
      <c r="M35" s="102"/>
      <c r="N35" s="102"/>
      <c r="O35" s="97" t="s">
        <v>48</v>
      </c>
      <c r="P35" s="97" t="s">
        <v>48</v>
      </c>
      <c r="Q35" s="97" t="s">
        <v>48</v>
      </c>
      <c r="R35" s="97" t="s">
        <v>48</v>
      </c>
      <c r="S35" s="97" t="s">
        <v>48</v>
      </c>
    </row>
    <row r="36" spans="1:19" ht="15" customHeight="1" x14ac:dyDescent="0.2">
      <c r="A36" s="208" t="s">
        <v>601</v>
      </c>
      <c r="B36" s="208" t="s">
        <v>312</v>
      </c>
      <c r="C36" s="208" t="s">
        <v>89</v>
      </c>
      <c r="D36" s="210" t="s">
        <v>602</v>
      </c>
      <c r="E36" s="210" t="s">
        <v>603</v>
      </c>
      <c r="F36" s="210" t="s">
        <v>48</v>
      </c>
      <c r="G36" s="210" t="s">
        <v>437</v>
      </c>
      <c r="H36" s="211" t="s">
        <v>90</v>
      </c>
      <c r="I36" s="210" t="s">
        <v>604</v>
      </c>
      <c r="J36" s="211">
        <v>4</v>
      </c>
      <c r="K36" s="168" t="s">
        <v>506</v>
      </c>
      <c r="M36" s="102"/>
      <c r="N36" s="102"/>
      <c r="O36" s="97" t="s">
        <v>48</v>
      </c>
      <c r="P36" s="97" t="s">
        <v>48</v>
      </c>
      <c r="Q36" s="97" t="s">
        <v>48</v>
      </c>
      <c r="R36" s="97" t="s">
        <v>48</v>
      </c>
      <c r="S36" s="97" t="s">
        <v>48</v>
      </c>
    </row>
    <row r="37" spans="1:19" ht="15" customHeight="1" x14ac:dyDescent="0.2">
      <c r="A37" s="208" t="s">
        <v>153</v>
      </c>
      <c r="B37" s="208" t="s">
        <v>205</v>
      </c>
      <c r="C37" s="208" t="s">
        <v>264</v>
      </c>
      <c r="D37" s="210" t="s">
        <v>618</v>
      </c>
      <c r="E37" s="210" t="s">
        <v>619</v>
      </c>
      <c r="F37" s="210" t="s">
        <v>48</v>
      </c>
      <c r="G37" s="210" t="s">
        <v>437</v>
      </c>
      <c r="H37" s="211" t="s">
        <v>90</v>
      </c>
      <c r="I37" s="210" t="s">
        <v>620</v>
      </c>
      <c r="J37" s="211">
        <v>5</v>
      </c>
      <c r="K37" s="168" t="s">
        <v>508</v>
      </c>
      <c r="M37" s="102"/>
      <c r="N37" s="102"/>
      <c r="O37" s="97" t="s">
        <v>48</v>
      </c>
      <c r="P37" s="97" t="s">
        <v>48</v>
      </c>
      <c r="Q37" s="97" t="s">
        <v>48</v>
      </c>
      <c r="R37" s="97" t="s">
        <v>48</v>
      </c>
      <c r="S37" s="97" t="s">
        <v>48</v>
      </c>
    </row>
    <row r="38" spans="1:19" ht="15" customHeight="1" x14ac:dyDescent="0.2">
      <c r="A38" s="208" t="s">
        <v>503</v>
      </c>
      <c r="B38" s="208" t="s">
        <v>621</v>
      </c>
      <c r="C38" s="208" t="s">
        <v>104</v>
      </c>
      <c r="D38" s="210" t="s">
        <v>622</v>
      </c>
      <c r="E38" s="210" t="s">
        <v>623</v>
      </c>
      <c r="F38" s="210" t="s">
        <v>48</v>
      </c>
      <c r="G38" s="210" t="s">
        <v>437</v>
      </c>
      <c r="H38" s="211" t="s">
        <v>90</v>
      </c>
      <c r="I38" s="210" t="s">
        <v>609</v>
      </c>
      <c r="J38" s="211">
        <v>4</v>
      </c>
      <c r="K38" s="168" t="s">
        <v>508</v>
      </c>
      <c r="M38" s="102"/>
      <c r="N38" s="102"/>
      <c r="O38" s="97" t="s">
        <v>48</v>
      </c>
      <c r="P38" s="97" t="s">
        <v>48</v>
      </c>
      <c r="Q38" s="97" t="s">
        <v>48</v>
      </c>
      <c r="R38" s="97" t="s">
        <v>48</v>
      </c>
      <c r="S38" s="97" t="s">
        <v>48</v>
      </c>
    </row>
    <row r="39" spans="1:19" ht="15" customHeight="1" x14ac:dyDescent="0.2">
      <c r="A39" s="214" t="s">
        <v>254</v>
      </c>
      <c r="B39" s="214" t="s">
        <v>234</v>
      </c>
      <c r="C39" s="214" t="s">
        <v>226</v>
      </c>
      <c r="D39" s="215">
        <v>3421045</v>
      </c>
      <c r="E39" s="215">
        <v>95537455</v>
      </c>
      <c r="F39" s="215">
        <v>1400</v>
      </c>
      <c r="G39" s="215">
        <v>2230</v>
      </c>
      <c r="H39" s="215" t="s">
        <v>116</v>
      </c>
      <c r="I39" s="216">
        <v>35196</v>
      </c>
      <c r="J39" s="215">
        <v>6</v>
      </c>
      <c r="K39" s="217" t="s">
        <v>500</v>
      </c>
      <c r="M39" s="97" t="s">
        <v>48</v>
      </c>
      <c r="N39" s="102"/>
      <c r="O39" s="102"/>
      <c r="P39" s="97" t="s">
        <v>48</v>
      </c>
      <c r="Q39" s="97" t="s">
        <v>48</v>
      </c>
      <c r="R39" s="97" t="s">
        <v>48</v>
      </c>
      <c r="S39" s="97" t="s">
        <v>48</v>
      </c>
    </row>
    <row r="40" spans="1:19" ht="15" customHeight="1" x14ac:dyDescent="0.2">
      <c r="A40" s="208" t="s">
        <v>587</v>
      </c>
      <c r="B40" s="208" t="s">
        <v>588</v>
      </c>
      <c r="C40" s="208" t="s">
        <v>98</v>
      </c>
      <c r="D40" s="210" t="s">
        <v>589</v>
      </c>
      <c r="E40" s="210" t="s">
        <v>590</v>
      </c>
      <c r="F40" s="210" t="s">
        <v>48</v>
      </c>
      <c r="G40" s="210" t="s">
        <v>437</v>
      </c>
      <c r="H40" s="211" t="s">
        <v>116</v>
      </c>
      <c r="I40" s="210" t="s">
        <v>591</v>
      </c>
      <c r="J40" s="211">
        <v>12</v>
      </c>
      <c r="K40" s="168" t="s">
        <v>505</v>
      </c>
      <c r="M40" s="97" t="s">
        <v>48</v>
      </c>
      <c r="N40" s="102"/>
      <c r="O40" s="102"/>
      <c r="P40" s="97" t="s">
        <v>48</v>
      </c>
      <c r="Q40" s="97" t="s">
        <v>48</v>
      </c>
      <c r="R40" s="97" t="s">
        <v>48</v>
      </c>
      <c r="S40" s="97" t="s">
        <v>48</v>
      </c>
    </row>
    <row r="41" spans="1:19" ht="15" customHeight="1" x14ac:dyDescent="0.2">
      <c r="A41" s="208" t="s">
        <v>605</v>
      </c>
      <c r="B41" s="208" t="s">
        <v>606</v>
      </c>
      <c r="C41" s="208" t="s">
        <v>214</v>
      </c>
      <c r="D41" s="210" t="s">
        <v>607</v>
      </c>
      <c r="E41" s="210" t="s">
        <v>608</v>
      </c>
      <c r="F41" s="210" t="s">
        <v>48</v>
      </c>
      <c r="G41" s="210" t="s">
        <v>437</v>
      </c>
      <c r="H41" s="211" t="s">
        <v>116</v>
      </c>
      <c r="I41" s="210" t="s">
        <v>609</v>
      </c>
      <c r="J41" s="211">
        <v>3</v>
      </c>
      <c r="K41" s="168" t="s">
        <v>506</v>
      </c>
      <c r="M41" s="97" t="s">
        <v>48</v>
      </c>
      <c r="N41" s="102"/>
      <c r="O41" s="102"/>
      <c r="P41" s="97" t="s">
        <v>48</v>
      </c>
      <c r="Q41" s="97" t="s">
        <v>48</v>
      </c>
      <c r="R41" s="97" t="s">
        <v>48</v>
      </c>
      <c r="S41" s="97" t="s">
        <v>48</v>
      </c>
    </row>
    <row r="42" spans="1:19" ht="15" customHeight="1" x14ac:dyDescent="0.2">
      <c r="A42" s="208" t="s">
        <v>624</v>
      </c>
      <c r="B42" s="208" t="s">
        <v>112</v>
      </c>
      <c r="C42" s="208" t="s">
        <v>128</v>
      </c>
      <c r="D42" s="210" t="s">
        <v>625</v>
      </c>
      <c r="E42" s="210" t="s">
        <v>626</v>
      </c>
      <c r="F42" s="210" t="s">
        <v>48</v>
      </c>
      <c r="G42" s="210" t="s">
        <v>437</v>
      </c>
      <c r="H42" s="211" t="s">
        <v>116</v>
      </c>
      <c r="I42" s="210" t="s">
        <v>627</v>
      </c>
      <c r="J42" s="211">
        <v>1</v>
      </c>
      <c r="K42" s="168" t="s">
        <v>508</v>
      </c>
      <c r="M42" s="97" t="s">
        <v>48</v>
      </c>
      <c r="N42" s="102"/>
      <c r="O42" s="102"/>
      <c r="P42" s="97" t="s">
        <v>48</v>
      </c>
      <c r="Q42" s="97" t="s">
        <v>48</v>
      </c>
      <c r="R42" s="97" t="s">
        <v>48</v>
      </c>
      <c r="S42" s="97" t="s">
        <v>48</v>
      </c>
    </row>
    <row r="43" spans="1:19" ht="15" customHeight="1" x14ac:dyDescent="0.2">
      <c r="A43" s="214" t="s">
        <v>547</v>
      </c>
      <c r="B43" s="214" t="s">
        <v>257</v>
      </c>
      <c r="C43" s="214" t="s">
        <v>226</v>
      </c>
      <c r="D43" s="215">
        <v>3411276</v>
      </c>
      <c r="E43" s="215">
        <v>70431076</v>
      </c>
      <c r="F43" s="215">
        <v>1400</v>
      </c>
      <c r="G43" s="215">
        <v>2230</v>
      </c>
      <c r="H43" s="215" t="s">
        <v>159</v>
      </c>
      <c r="I43" s="216">
        <v>35728</v>
      </c>
      <c r="J43" s="215">
        <v>11</v>
      </c>
      <c r="K43" s="217" t="s">
        <v>500</v>
      </c>
      <c r="M43" s="97" t="s">
        <v>48</v>
      </c>
      <c r="N43" s="97" t="s">
        <v>48</v>
      </c>
      <c r="O43" s="97" t="s">
        <v>48</v>
      </c>
      <c r="P43" s="102"/>
      <c r="Q43" s="102"/>
      <c r="R43" s="97" t="s">
        <v>48</v>
      </c>
      <c r="S43" s="97" t="s">
        <v>48</v>
      </c>
    </row>
    <row r="44" spans="1:19" ht="15" customHeight="1" x14ac:dyDescent="0.2">
      <c r="A44" s="208" t="s">
        <v>582</v>
      </c>
      <c r="B44" s="208" t="s">
        <v>583</v>
      </c>
      <c r="C44" s="208" t="s">
        <v>125</v>
      </c>
      <c r="D44" s="210" t="s">
        <v>584</v>
      </c>
      <c r="E44" s="210" t="s">
        <v>585</v>
      </c>
      <c r="F44" s="210" t="s">
        <v>48</v>
      </c>
      <c r="G44" s="210" t="s">
        <v>437</v>
      </c>
      <c r="H44" s="211" t="s">
        <v>159</v>
      </c>
      <c r="I44" s="210" t="s">
        <v>586</v>
      </c>
      <c r="J44" s="211">
        <v>1</v>
      </c>
      <c r="K44" s="168" t="s">
        <v>505</v>
      </c>
      <c r="M44" s="97" t="s">
        <v>48</v>
      </c>
      <c r="N44" s="97" t="s">
        <v>48</v>
      </c>
      <c r="O44" s="97" t="s">
        <v>48</v>
      </c>
      <c r="P44" s="102"/>
      <c r="Q44" s="102"/>
      <c r="R44" s="97" t="s">
        <v>48</v>
      </c>
      <c r="S44" s="97" t="s">
        <v>48</v>
      </c>
    </row>
    <row r="45" spans="1:19" ht="15" customHeight="1" x14ac:dyDescent="0.2">
      <c r="A45" s="208" t="s">
        <v>578</v>
      </c>
      <c r="B45" s="208" t="s">
        <v>381</v>
      </c>
      <c r="C45" s="208" t="s">
        <v>214</v>
      </c>
      <c r="D45" s="210" t="s">
        <v>579</v>
      </c>
      <c r="E45" s="210" t="s">
        <v>580</v>
      </c>
      <c r="F45" s="210" t="s">
        <v>450</v>
      </c>
      <c r="G45" s="210" t="s">
        <v>451</v>
      </c>
      <c r="H45" s="211" t="s">
        <v>90</v>
      </c>
      <c r="I45" s="210" t="s">
        <v>581</v>
      </c>
      <c r="J45" s="211">
        <v>1</v>
      </c>
      <c r="K45" s="168" t="s">
        <v>505</v>
      </c>
      <c r="M45" s="102"/>
      <c r="N45" s="102"/>
      <c r="O45" s="97" t="s">
        <v>450</v>
      </c>
      <c r="P45" s="97" t="s">
        <v>450</v>
      </c>
      <c r="Q45" s="97" t="s">
        <v>450</v>
      </c>
      <c r="R45" s="97" t="s">
        <v>450</v>
      </c>
      <c r="S45" s="97" t="s">
        <v>450</v>
      </c>
    </row>
    <row r="46" spans="1:19" ht="15" customHeight="1" x14ac:dyDescent="0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</row>
    <row r="47" spans="1:19" ht="15" customHeight="1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</row>
    <row r="48" spans="1:19" ht="15" customHeight="1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</row>
    <row r="49" spans="1:11" ht="15" customHeight="1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</row>
    <row r="50" spans="1:11" ht="15" customHeight="1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</row>
    <row r="51" spans="1:11" ht="15" customHeight="1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</row>
    <row r="52" spans="1:11" ht="15" customHeight="1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</row>
    <row r="53" spans="1:11" ht="15" customHeight="1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</row>
    <row r="54" spans="1:11" ht="15" customHeight="1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</row>
    <row r="55" spans="1:11" ht="15" customHeight="1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</row>
    <row r="56" spans="1:11" ht="15" customHeight="1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</row>
    <row r="57" spans="1:11" ht="15" customHeight="1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</row>
    <row r="58" spans="1:11" ht="15" customHeight="1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</row>
    <row r="59" spans="1:11" ht="15" customHeight="1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</row>
    <row r="60" spans="1:11" ht="15" customHeight="1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</row>
    <row r="61" spans="1:11" ht="15" customHeight="1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</row>
    <row r="62" spans="1:11" ht="15" customHeight="1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</row>
    <row r="63" spans="1:11" ht="15" customHeight="1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</row>
    <row r="64" spans="1:11" ht="15" customHeight="1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</row>
    <row r="65" spans="1:11" ht="15" customHeight="1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</row>
    <row r="66" spans="1:11" ht="15" customHeight="1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</row>
    <row r="67" spans="1:11" ht="15" customHeight="1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</row>
    <row r="68" spans="1:11" ht="15" customHeight="1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</row>
    <row r="69" spans="1:11" ht="15" customHeight="1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</row>
    <row r="70" spans="1:11" ht="15" customHeight="1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</row>
    <row r="71" spans="1:11" ht="15" customHeight="1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</row>
  </sheetData>
  <sortState ref="A52:K90">
    <sortCondition ref="F22:F60"/>
    <sortCondition ref="H22:H60"/>
  </sortState>
  <mergeCells count="3">
    <mergeCell ref="M2:S2"/>
    <mergeCell ref="M15:S15"/>
    <mergeCell ref="M31:S31"/>
  </mergeCells>
  <pageMargins left="0.7" right="0.7" top="0.75" bottom="0.75" header="0.3" footer="0.3"/>
  <pageSetup orientation="portrait" horizontalDpi="1200" verticalDpi="1200" r:id="rId1"/>
  <ignoredErrors>
    <ignoredError sqref="M32:S45 M16:S29 M3:S13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8"/>
  <sheetViews>
    <sheetView zoomScale="85" zoomScaleNormal="85" workbookViewId="0">
      <pane ySplit="1" topLeftCell="A2" activePane="bottomLeft" state="frozen"/>
      <selection pane="bottomLeft" activeCell="C9" sqref="C9"/>
    </sheetView>
  </sheetViews>
  <sheetFormatPr defaultRowHeight="15" customHeight="1" x14ac:dyDescent="0.2"/>
  <cols>
    <col min="1" max="1" width="14.125" style="208" customWidth="1"/>
    <col min="2" max="2" width="13.5" style="208" customWidth="1"/>
    <col min="3" max="3" width="3.625" style="208" customWidth="1"/>
    <col min="4" max="4" width="9.25" style="210" customWidth="1"/>
    <col min="5" max="5" width="12.5" style="210" customWidth="1"/>
    <col min="6" max="7" width="6.5" style="210" customWidth="1"/>
    <col min="8" max="8" width="8.75" style="211" bestFit="1" customWidth="1"/>
    <col min="9" max="9" width="13.5" style="210" customWidth="1"/>
    <col min="10" max="10" width="3.375" style="211" bestFit="1" customWidth="1"/>
    <col min="11" max="11" width="2.625" style="2" customWidth="1"/>
    <col min="12" max="18" width="6.5" style="99" customWidth="1"/>
    <col min="19" max="19" width="2.625" style="2" customWidth="1"/>
    <col min="20" max="16384" width="9" style="2"/>
  </cols>
  <sheetData>
    <row r="1" spans="1:19" ht="15" customHeight="1" x14ac:dyDescent="0.2">
      <c r="A1" s="209" t="s">
        <v>304</v>
      </c>
      <c r="B1" s="209" t="s">
        <v>305</v>
      </c>
      <c r="C1" s="209"/>
      <c r="D1" s="213" t="s">
        <v>306</v>
      </c>
      <c r="E1" s="213" t="s">
        <v>307</v>
      </c>
      <c r="F1" s="213" t="s">
        <v>308</v>
      </c>
      <c r="G1" s="213" t="s">
        <v>309</v>
      </c>
      <c r="H1" s="212" t="s">
        <v>310</v>
      </c>
      <c r="I1" s="213" t="s">
        <v>397</v>
      </c>
      <c r="J1" s="212" t="s">
        <v>398</v>
      </c>
      <c r="L1" s="98" t="s">
        <v>32</v>
      </c>
      <c r="M1" s="98" t="s">
        <v>33</v>
      </c>
      <c r="N1" s="98" t="s">
        <v>31</v>
      </c>
      <c r="O1" s="98" t="s">
        <v>34</v>
      </c>
      <c r="P1" s="98" t="s">
        <v>35</v>
      </c>
      <c r="Q1" s="98" t="s">
        <v>36</v>
      </c>
      <c r="R1" s="98" t="s">
        <v>37</v>
      </c>
    </row>
    <row r="2" spans="1:19" ht="15" customHeight="1" x14ac:dyDescent="0.2">
      <c r="L2" s="220" t="s">
        <v>641</v>
      </c>
      <c r="M2" s="220"/>
      <c r="N2" s="220"/>
      <c r="O2" s="220"/>
      <c r="P2" s="220"/>
      <c r="Q2" s="220"/>
      <c r="R2" s="220"/>
      <c r="S2" s="168"/>
    </row>
    <row r="3" spans="1:19" ht="15" customHeight="1" x14ac:dyDescent="0.2">
      <c r="A3" s="214" t="s">
        <v>670</v>
      </c>
      <c r="B3" s="214" t="s">
        <v>112</v>
      </c>
      <c r="C3" s="214" t="s">
        <v>138</v>
      </c>
      <c r="D3" s="215">
        <v>3344024</v>
      </c>
      <c r="E3" s="215">
        <v>95539345</v>
      </c>
      <c r="F3" s="215">
        <v>2000</v>
      </c>
      <c r="G3" s="215">
        <v>430</v>
      </c>
      <c r="H3" s="215" t="s">
        <v>203</v>
      </c>
      <c r="I3" s="216">
        <v>30961</v>
      </c>
      <c r="J3" s="215">
        <v>7</v>
      </c>
      <c r="L3" s="102"/>
      <c r="M3" s="151" t="s">
        <v>44</v>
      </c>
      <c r="N3" s="151" t="s">
        <v>44</v>
      </c>
      <c r="O3" s="151" t="s">
        <v>44</v>
      </c>
      <c r="P3" s="151" t="s">
        <v>44</v>
      </c>
      <c r="Q3" s="151" t="s">
        <v>44</v>
      </c>
      <c r="R3" s="102"/>
      <c r="S3" s="168"/>
    </row>
    <row r="4" spans="1:19" ht="15" customHeight="1" x14ac:dyDescent="0.2">
      <c r="A4" s="208" t="s">
        <v>654</v>
      </c>
      <c r="B4" s="208" t="s">
        <v>655</v>
      </c>
      <c r="C4" s="208" t="s">
        <v>125</v>
      </c>
      <c r="D4" s="210" t="s">
        <v>656</v>
      </c>
      <c r="E4" s="210" t="s">
        <v>657</v>
      </c>
      <c r="F4" s="210" t="s">
        <v>44</v>
      </c>
      <c r="G4" s="210" t="s">
        <v>658</v>
      </c>
      <c r="H4" s="211" t="s">
        <v>90</v>
      </c>
      <c r="I4" s="210" t="s">
        <v>659</v>
      </c>
      <c r="J4" s="211">
        <v>6</v>
      </c>
      <c r="L4" s="102"/>
      <c r="M4" s="102"/>
      <c r="N4" s="151" t="s">
        <v>44</v>
      </c>
      <c r="O4" s="151" t="s">
        <v>44</v>
      </c>
      <c r="P4" s="151" t="s">
        <v>44</v>
      </c>
      <c r="Q4" s="151" t="s">
        <v>44</v>
      </c>
      <c r="R4" s="151" t="s">
        <v>44</v>
      </c>
      <c r="S4" s="168"/>
    </row>
    <row r="5" spans="1:19" ht="15" customHeight="1" x14ac:dyDescent="0.2">
      <c r="A5" s="214" t="s">
        <v>652</v>
      </c>
      <c r="B5" s="214" t="s">
        <v>653</v>
      </c>
      <c r="C5" s="214" t="s">
        <v>122</v>
      </c>
      <c r="D5" s="215">
        <v>2955254</v>
      </c>
      <c r="E5" s="215">
        <v>95607405</v>
      </c>
      <c r="F5" s="215">
        <v>2000</v>
      </c>
      <c r="G5" s="215">
        <v>430</v>
      </c>
      <c r="H5" s="215" t="s">
        <v>116</v>
      </c>
      <c r="I5" s="216">
        <v>28560</v>
      </c>
      <c r="J5" s="215">
        <v>4</v>
      </c>
      <c r="L5" s="151" t="s">
        <v>44</v>
      </c>
      <c r="M5" s="102"/>
      <c r="N5" s="102"/>
      <c r="O5" s="151" t="s">
        <v>44</v>
      </c>
      <c r="P5" s="151" t="s">
        <v>44</v>
      </c>
      <c r="Q5" s="151" t="s">
        <v>44</v>
      </c>
      <c r="R5" s="151" t="s">
        <v>44</v>
      </c>
      <c r="S5" s="168"/>
    </row>
    <row r="6" spans="1:19" ht="15" customHeight="1" x14ac:dyDescent="0.2">
      <c r="A6" s="208" t="s">
        <v>660</v>
      </c>
      <c r="B6" s="208" t="s">
        <v>661</v>
      </c>
      <c r="C6" s="208" t="s">
        <v>104</v>
      </c>
      <c r="D6" s="210" t="s">
        <v>662</v>
      </c>
      <c r="E6" s="210" t="s">
        <v>663</v>
      </c>
      <c r="F6" s="210" t="s">
        <v>44</v>
      </c>
      <c r="G6" s="210" t="s">
        <v>658</v>
      </c>
      <c r="H6" s="211" t="s">
        <v>113</v>
      </c>
      <c r="I6" s="210" t="s">
        <v>664</v>
      </c>
      <c r="J6" s="211">
        <v>3</v>
      </c>
      <c r="L6" s="151" t="s">
        <v>44</v>
      </c>
      <c r="M6" s="151" t="s">
        <v>44</v>
      </c>
      <c r="N6" s="151" t="s">
        <v>44</v>
      </c>
      <c r="O6" s="151" t="s">
        <v>44</v>
      </c>
      <c r="P6" s="151" t="s">
        <v>44</v>
      </c>
      <c r="Q6" s="102"/>
      <c r="R6" s="102"/>
      <c r="S6" s="168"/>
    </row>
    <row r="7" spans="1:19" ht="15" customHeight="1" x14ac:dyDescent="0.2">
      <c r="A7" s="208" t="s">
        <v>671</v>
      </c>
      <c r="B7" s="208" t="s">
        <v>672</v>
      </c>
      <c r="C7" s="208" t="s">
        <v>125</v>
      </c>
      <c r="D7" s="210" t="s">
        <v>673</v>
      </c>
      <c r="E7" s="210" t="s">
        <v>674</v>
      </c>
      <c r="F7" s="210" t="s">
        <v>44</v>
      </c>
      <c r="G7" s="210" t="s">
        <v>658</v>
      </c>
      <c r="H7" s="211" t="s">
        <v>113</v>
      </c>
      <c r="I7" s="210" t="s">
        <v>675</v>
      </c>
      <c r="J7" s="211">
        <v>10</v>
      </c>
      <c r="L7" s="151" t="s">
        <v>44</v>
      </c>
      <c r="M7" s="151" t="s">
        <v>44</v>
      </c>
      <c r="N7" s="151" t="s">
        <v>44</v>
      </c>
      <c r="O7" s="151" t="s">
        <v>44</v>
      </c>
      <c r="P7" s="151" t="s">
        <v>44</v>
      </c>
      <c r="Q7" s="102"/>
      <c r="R7" s="102"/>
      <c r="S7" s="168"/>
    </row>
    <row r="8" spans="1:19" ht="15" customHeight="1" x14ac:dyDescent="0.2">
      <c r="A8" s="208" t="s">
        <v>222</v>
      </c>
      <c r="B8" s="208" t="s">
        <v>234</v>
      </c>
      <c r="C8" s="208" t="s">
        <v>119</v>
      </c>
      <c r="D8" s="210" t="s">
        <v>665</v>
      </c>
      <c r="E8" s="210" t="s">
        <v>666</v>
      </c>
      <c r="F8" s="210" t="s">
        <v>667</v>
      </c>
      <c r="G8" s="210" t="s">
        <v>668</v>
      </c>
      <c r="H8" s="211" t="s">
        <v>150</v>
      </c>
      <c r="I8" s="210" t="s">
        <v>669</v>
      </c>
      <c r="J8" s="211">
        <v>2</v>
      </c>
      <c r="L8" s="151" t="s">
        <v>667</v>
      </c>
      <c r="M8" s="151" t="s">
        <v>667</v>
      </c>
      <c r="N8" s="102"/>
      <c r="O8" s="102"/>
      <c r="P8" s="151" t="s">
        <v>667</v>
      </c>
      <c r="Q8" s="151" t="s">
        <v>667</v>
      </c>
      <c r="R8" s="151" t="s">
        <v>667</v>
      </c>
      <c r="S8" s="168"/>
    </row>
    <row r="9" spans="1:19" ht="15" customHeight="1" x14ac:dyDescent="0.2">
      <c r="A9" s="208" t="s">
        <v>117</v>
      </c>
      <c r="B9" s="208" t="s">
        <v>241</v>
      </c>
      <c r="C9" s="208" t="s">
        <v>135</v>
      </c>
      <c r="D9" s="210" t="s">
        <v>676</v>
      </c>
      <c r="E9" s="210" t="s">
        <v>677</v>
      </c>
      <c r="F9" s="210" t="s">
        <v>667</v>
      </c>
      <c r="G9" s="210" t="s">
        <v>668</v>
      </c>
      <c r="H9" s="211" t="s">
        <v>90</v>
      </c>
      <c r="I9" s="210" t="s">
        <v>678</v>
      </c>
      <c r="J9" s="211">
        <v>4</v>
      </c>
      <c r="L9" s="102"/>
      <c r="M9" s="102"/>
      <c r="N9" s="151" t="s">
        <v>667</v>
      </c>
      <c r="O9" s="151" t="s">
        <v>667</v>
      </c>
      <c r="P9" s="151" t="s">
        <v>667</v>
      </c>
      <c r="Q9" s="151" t="s">
        <v>667</v>
      </c>
      <c r="R9" s="151" t="s">
        <v>667</v>
      </c>
      <c r="S9" s="168"/>
    </row>
    <row r="10" spans="1:19" ht="15" customHeight="1" x14ac:dyDescent="0.2">
      <c r="A10" s="214" t="s">
        <v>650</v>
      </c>
      <c r="B10" s="214" t="s">
        <v>651</v>
      </c>
      <c r="C10" s="214" t="s">
        <v>128</v>
      </c>
      <c r="D10" s="215">
        <v>3312467</v>
      </c>
      <c r="E10" s="215">
        <v>95495446</v>
      </c>
      <c r="F10" s="215">
        <v>2130</v>
      </c>
      <c r="G10" s="215">
        <v>600</v>
      </c>
      <c r="H10" s="215" t="s">
        <v>203</v>
      </c>
      <c r="I10" s="216">
        <v>38402</v>
      </c>
      <c r="J10" s="215">
        <v>8</v>
      </c>
      <c r="L10" s="102"/>
      <c r="M10" s="151" t="s">
        <v>49</v>
      </c>
      <c r="N10" s="151" t="s">
        <v>49</v>
      </c>
      <c r="O10" s="151" t="s">
        <v>49</v>
      </c>
      <c r="P10" s="151" t="s">
        <v>49</v>
      </c>
      <c r="Q10" s="151" t="s">
        <v>49</v>
      </c>
      <c r="R10" s="102"/>
      <c r="S10" s="168"/>
    </row>
    <row r="11" spans="1:19" ht="15" customHeight="1" x14ac:dyDescent="0.2">
      <c r="A11" s="208" t="s">
        <v>645</v>
      </c>
      <c r="B11" s="208" t="s">
        <v>646</v>
      </c>
      <c r="C11" s="208" t="s">
        <v>104</v>
      </c>
      <c r="D11" s="210" t="s">
        <v>647</v>
      </c>
      <c r="E11" s="210" t="s">
        <v>648</v>
      </c>
      <c r="F11" s="210" t="s">
        <v>49</v>
      </c>
      <c r="G11" s="210" t="s">
        <v>418</v>
      </c>
      <c r="H11" s="211" t="s">
        <v>113</v>
      </c>
      <c r="I11" s="210" t="s">
        <v>649</v>
      </c>
      <c r="J11" s="211">
        <v>3</v>
      </c>
      <c r="L11" s="151" t="s">
        <v>49</v>
      </c>
      <c r="M11" s="151" t="s">
        <v>49</v>
      </c>
      <c r="N11" s="151" t="s">
        <v>49</v>
      </c>
      <c r="O11" s="151" t="s">
        <v>49</v>
      </c>
      <c r="P11" s="151" t="s">
        <v>49</v>
      </c>
      <c r="Q11" s="102"/>
      <c r="R11" s="102"/>
      <c r="S11" s="168"/>
    </row>
    <row r="12" spans="1:19" ht="15" customHeight="1" x14ac:dyDescent="0.2">
      <c r="A12" s="214" t="s">
        <v>643</v>
      </c>
      <c r="B12" s="214" t="s">
        <v>644</v>
      </c>
      <c r="C12" s="214"/>
      <c r="D12" s="215">
        <v>3184917</v>
      </c>
      <c r="E12" s="215">
        <v>95731059</v>
      </c>
      <c r="F12" s="215">
        <v>2130</v>
      </c>
      <c r="G12" s="215">
        <v>600</v>
      </c>
      <c r="H12" s="215" t="s">
        <v>159</v>
      </c>
      <c r="I12" s="216">
        <v>34636</v>
      </c>
      <c r="J12" s="215">
        <v>5</v>
      </c>
      <c r="L12" s="151" t="s">
        <v>49</v>
      </c>
      <c r="M12" s="151" t="s">
        <v>49</v>
      </c>
      <c r="N12" s="151" t="s">
        <v>49</v>
      </c>
      <c r="O12" s="102"/>
      <c r="P12" s="102"/>
      <c r="Q12" s="151" t="s">
        <v>49</v>
      </c>
      <c r="R12" s="151" t="s">
        <v>49</v>
      </c>
      <c r="S12" s="168"/>
    </row>
    <row r="13" spans="1:19" ht="15" customHeight="1" x14ac:dyDescent="0.2">
      <c r="A13" s="2"/>
      <c r="B13" s="2"/>
      <c r="C13" s="2"/>
      <c r="D13" s="2"/>
      <c r="E13" s="2"/>
      <c r="F13" s="2"/>
      <c r="G13" s="2"/>
      <c r="H13" s="2"/>
      <c r="I13" s="2"/>
      <c r="J13" s="2"/>
    </row>
    <row r="14" spans="1:19" ht="15" customHeight="1" x14ac:dyDescent="0.2">
      <c r="A14" s="2"/>
      <c r="B14" s="2"/>
      <c r="C14" s="2"/>
      <c r="D14" s="2"/>
      <c r="E14" s="2"/>
      <c r="F14" s="2"/>
      <c r="G14" s="2"/>
      <c r="H14" s="2"/>
      <c r="I14" s="2"/>
      <c r="J14" s="2"/>
      <c r="L14" s="220" t="s">
        <v>642</v>
      </c>
      <c r="M14" s="220"/>
      <c r="N14" s="220"/>
      <c r="O14" s="220"/>
      <c r="P14" s="220"/>
      <c r="Q14" s="220"/>
      <c r="R14" s="220"/>
    </row>
    <row r="15" spans="1:19" ht="15" customHeight="1" x14ac:dyDescent="0.2">
      <c r="A15" s="208" t="s">
        <v>254</v>
      </c>
      <c r="B15" s="208" t="s">
        <v>698</v>
      </c>
      <c r="C15" s="208" t="s">
        <v>135</v>
      </c>
      <c r="D15" s="210" t="s">
        <v>699</v>
      </c>
      <c r="E15" s="210" t="s">
        <v>700</v>
      </c>
      <c r="F15" s="210" t="s">
        <v>701</v>
      </c>
      <c r="G15" s="210" t="s">
        <v>702</v>
      </c>
      <c r="H15" s="211" t="s">
        <v>116</v>
      </c>
      <c r="I15" s="210" t="s">
        <v>703</v>
      </c>
      <c r="J15" s="211">
        <v>4</v>
      </c>
      <c r="L15" s="151" t="s">
        <v>701</v>
      </c>
      <c r="M15" s="102"/>
      <c r="N15" s="102"/>
      <c r="O15" s="151" t="s">
        <v>701</v>
      </c>
      <c r="P15" s="151" t="s">
        <v>701</v>
      </c>
      <c r="Q15" s="151" t="s">
        <v>701</v>
      </c>
      <c r="R15" s="151" t="s">
        <v>701</v>
      </c>
    </row>
    <row r="16" spans="1:19" ht="15" customHeight="1" x14ac:dyDescent="0.2">
      <c r="A16" s="214" t="s">
        <v>679</v>
      </c>
      <c r="B16" s="214" t="s">
        <v>470</v>
      </c>
      <c r="C16" s="214" t="s">
        <v>128</v>
      </c>
      <c r="D16" s="215">
        <v>3005511</v>
      </c>
      <c r="E16" s="215">
        <v>95644012</v>
      </c>
      <c r="F16" s="215">
        <v>1730</v>
      </c>
      <c r="G16" s="215">
        <v>200</v>
      </c>
      <c r="H16" s="215" t="s">
        <v>90</v>
      </c>
      <c r="I16" s="216">
        <v>29302</v>
      </c>
      <c r="J16" s="215">
        <v>8</v>
      </c>
      <c r="L16" s="102"/>
      <c r="M16" s="102"/>
      <c r="N16" s="151" t="s">
        <v>73</v>
      </c>
      <c r="O16" s="151" t="s">
        <v>73</v>
      </c>
      <c r="P16" s="151" t="s">
        <v>73</v>
      </c>
      <c r="Q16" s="151" t="s">
        <v>73</v>
      </c>
      <c r="R16" s="151" t="s">
        <v>73</v>
      </c>
    </row>
    <row r="17" spans="1:18" ht="15" customHeight="1" x14ac:dyDescent="0.2">
      <c r="A17" s="214" t="s">
        <v>686</v>
      </c>
      <c r="B17" s="214" t="s">
        <v>687</v>
      </c>
      <c r="C17" s="214" t="s">
        <v>104</v>
      </c>
      <c r="D17" s="215">
        <v>3097087</v>
      </c>
      <c r="E17" s="215">
        <v>95470067</v>
      </c>
      <c r="F17" s="215">
        <v>1730</v>
      </c>
      <c r="G17" s="215">
        <v>200</v>
      </c>
      <c r="H17" s="215" t="s">
        <v>90</v>
      </c>
      <c r="I17" s="216">
        <v>28364</v>
      </c>
      <c r="J17" s="215">
        <v>3</v>
      </c>
      <c r="L17" s="102"/>
      <c r="M17" s="102"/>
      <c r="N17" s="151" t="s">
        <v>73</v>
      </c>
      <c r="O17" s="151" t="s">
        <v>73</v>
      </c>
      <c r="P17" s="151" t="s">
        <v>73</v>
      </c>
      <c r="Q17" s="151" t="s">
        <v>73</v>
      </c>
      <c r="R17" s="151" t="s">
        <v>73</v>
      </c>
    </row>
    <row r="18" spans="1:18" ht="15" customHeight="1" x14ac:dyDescent="0.2">
      <c r="A18" s="208" t="s">
        <v>688</v>
      </c>
      <c r="B18" s="208" t="s">
        <v>689</v>
      </c>
      <c r="C18" s="208" t="s">
        <v>210</v>
      </c>
      <c r="D18" s="210" t="s">
        <v>690</v>
      </c>
      <c r="E18" s="210" t="s">
        <v>691</v>
      </c>
      <c r="F18" s="210" t="s">
        <v>73</v>
      </c>
      <c r="G18" s="210" t="s">
        <v>692</v>
      </c>
      <c r="H18" s="211" t="s">
        <v>90</v>
      </c>
      <c r="I18" s="210" t="s">
        <v>693</v>
      </c>
      <c r="J18" s="211">
        <v>3</v>
      </c>
      <c r="L18" s="102"/>
      <c r="M18" s="102"/>
      <c r="N18" s="151" t="s">
        <v>73</v>
      </c>
      <c r="O18" s="151" t="s">
        <v>73</v>
      </c>
      <c r="P18" s="151" t="s">
        <v>73</v>
      </c>
      <c r="Q18" s="151" t="s">
        <v>73</v>
      </c>
      <c r="R18" s="151" t="s">
        <v>73</v>
      </c>
    </row>
    <row r="19" spans="1:18" ht="15" customHeight="1" x14ac:dyDescent="0.2">
      <c r="A19" s="208" t="s">
        <v>139</v>
      </c>
      <c r="B19" s="208" t="s">
        <v>583</v>
      </c>
      <c r="C19" s="208" t="s">
        <v>104</v>
      </c>
      <c r="D19" s="210" t="s">
        <v>704</v>
      </c>
      <c r="E19" s="210" t="s">
        <v>705</v>
      </c>
      <c r="F19" s="210" t="s">
        <v>73</v>
      </c>
      <c r="G19" s="210" t="s">
        <v>692</v>
      </c>
      <c r="H19" s="211" t="s">
        <v>90</v>
      </c>
      <c r="I19" s="210" t="s">
        <v>706</v>
      </c>
      <c r="J19" s="211">
        <v>3</v>
      </c>
      <c r="L19" s="102"/>
      <c r="M19" s="102"/>
      <c r="N19" s="151" t="s">
        <v>73</v>
      </c>
      <c r="O19" s="151" t="s">
        <v>73</v>
      </c>
      <c r="P19" s="151" t="s">
        <v>73</v>
      </c>
      <c r="Q19" s="151" t="s">
        <v>73</v>
      </c>
      <c r="R19" s="151" t="s">
        <v>73</v>
      </c>
    </row>
    <row r="20" spans="1:18" ht="15" customHeight="1" x14ac:dyDescent="0.2">
      <c r="A20" s="214" t="s">
        <v>252</v>
      </c>
      <c r="B20" s="214" t="s">
        <v>707</v>
      </c>
      <c r="C20" s="214" t="s">
        <v>95</v>
      </c>
      <c r="D20" s="215">
        <v>3419091</v>
      </c>
      <c r="E20" s="215">
        <v>95614784</v>
      </c>
      <c r="F20" s="215">
        <v>1730</v>
      </c>
      <c r="G20" s="215">
        <v>200</v>
      </c>
      <c r="H20" s="215" t="s">
        <v>90</v>
      </c>
      <c r="I20" s="216">
        <v>34146</v>
      </c>
      <c r="J20" s="215">
        <v>6</v>
      </c>
      <c r="L20" s="102"/>
      <c r="M20" s="102"/>
      <c r="N20" s="151" t="s">
        <v>73</v>
      </c>
      <c r="O20" s="151" t="s">
        <v>73</v>
      </c>
      <c r="P20" s="151" t="s">
        <v>73</v>
      </c>
      <c r="Q20" s="151" t="s">
        <v>73</v>
      </c>
      <c r="R20" s="151" t="s">
        <v>73</v>
      </c>
    </row>
    <row r="21" spans="1:18" ht="15" customHeight="1" x14ac:dyDescent="0.2">
      <c r="A21" s="208" t="s">
        <v>376</v>
      </c>
      <c r="B21" s="208" t="s">
        <v>694</v>
      </c>
      <c r="D21" s="210" t="s">
        <v>695</v>
      </c>
      <c r="E21" s="210" t="s">
        <v>696</v>
      </c>
      <c r="F21" s="210" t="s">
        <v>683</v>
      </c>
      <c r="G21" s="210" t="s">
        <v>684</v>
      </c>
      <c r="H21" s="211" t="s">
        <v>90</v>
      </c>
      <c r="I21" s="210" t="s">
        <v>697</v>
      </c>
      <c r="J21" s="211">
        <v>6</v>
      </c>
      <c r="L21" s="102"/>
      <c r="M21" s="102"/>
      <c r="N21" s="151" t="s">
        <v>683</v>
      </c>
      <c r="O21" s="151" t="s">
        <v>683</v>
      </c>
      <c r="P21" s="151" t="s">
        <v>683</v>
      </c>
      <c r="Q21" s="151" t="s">
        <v>683</v>
      </c>
      <c r="R21" s="151" t="s">
        <v>683</v>
      </c>
    </row>
    <row r="22" spans="1:18" ht="15" customHeight="1" x14ac:dyDescent="0.2">
      <c r="A22" s="208" t="s">
        <v>680</v>
      </c>
      <c r="B22" s="208" t="s">
        <v>621</v>
      </c>
      <c r="C22" s="208" t="s">
        <v>138</v>
      </c>
      <c r="D22" s="210" t="s">
        <v>681</v>
      </c>
      <c r="E22" s="210" t="s">
        <v>682</v>
      </c>
      <c r="F22" s="210" t="s">
        <v>683</v>
      </c>
      <c r="G22" s="210" t="s">
        <v>684</v>
      </c>
      <c r="H22" s="211" t="s">
        <v>116</v>
      </c>
      <c r="I22" s="210" t="s">
        <v>685</v>
      </c>
      <c r="J22" s="211">
        <v>36</v>
      </c>
      <c r="L22" s="151" t="s">
        <v>683</v>
      </c>
      <c r="M22" s="102"/>
      <c r="N22" s="102"/>
      <c r="O22" s="151" t="s">
        <v>683</v>
      </c>
      <c r="P22" s="151" t="s">
        <v>683</v>
      </c>
      <c r="Q22" s="151" t="s">
        <v>683</v>
      </c>
      <c r="R22" s="151" t="s">
        <v>683</v>
      </c>
    </row>
    <row r="23" spans="1:18" ht="15" customHeight="1" x14ac:dyDescent="0.2">
      <c r="A23" s="2"/>
      <c r="B23" s="2"/>
      <c r="C23" s="2"/>
      <c r="D23" s="2"/>
      <c r="E23" s="2"/>
      <c r="F23" s="2"/>
      <c r="G23" s="2"/>
      <c r="H23" s="2"/>
      <c r="I23" s="2"/>
      <c r="J23" s="2"/>
    </row>
    <row r="24" spans="1:18" ht="15" customHeight="1" x14ac:dyDescent="0.2">
      <c r="A24" s="2"/>
      <c r="B24" s="2"/>
      <c r="C24" s="2"/>
      <c r="D24" s="2"/>
      <c r="E24" s="2"/>
      <c r="F24" s="2"/>
      <c r="G24" s="2"/>
      <c r="H24" s="2"/>
      <c r="I24" s="2"/>
      <c r="J24" s="2"/>
    </row>
    <row r="25" spans="1:18" ht="15" customHeight="1" x14ac:dyDescent="0.2">
      <c r="A25" s="2"/>
      <c r="B25" s="2"/>
      <c r="C25" s="2"/>
      <c r="D25" s="2"/>
      <c r="E25" s="2"/>
      <c r="F25" s="2"/>
      <c r="G25" s="2"/>
      <c r="H25" s="2"/>
      <c r="I25" s="2"/>
      <c r="J25" s="2"/>
    </row>
    <row r="26" spans="1:18" ht="15" customHeight="1" x14ac:dyDescent="0.2">
      <c r="A26" s="2"/>
      <c r="B26" s="2"/>
      <c r="C26" s="2"/>
      <c r="D26" s="2"/>
      <c r="E26" s="2"/>
      <c r="F26" s="2"/>
      <c r="G26" s="2"/>
      <c r="H26" s="2"/>
      <c r="I26" s="2"/>
      <c r="J26" s="2"/>
    </row>
    <row r="27" spans="1:18" ht="15" customHeight="1" x14ac:dyDescent="0.2">
      <c r="A27" s="2"/>
      <c r="B27" s="2"/>
      <c r="C27" s="2"/>
      <c r="D27" s="2"/>
      <c r="E27" s="2"/>
      <c r="F27" s="2"/>
      <c r="G27" s="2"/>
      <c r="H27" s="2"/>
      <c r="I27" s="2"/>
      <c r="J27" s="2"/>
    </row>
    <row r="28" spans="1:18" ht="15" customHeight="1" x14ac:dyDescent="0.2">
      <c r="A28" s="2"/>
      <c r="B28" s="2"/>
      <c r="C28" s="2"/>
      <c r="D28" s="2"/>
      <c r="E28" s="2"/>
      <c r="F28" s="2"/>
      <c r="G28" s="2"/>
      <c r="H28" s="2"/>
      <c r="I28" s="2"/>
      <c r="J28" s="2"/>
    </row>
    <row r="29" spans="1:18" ht="15" customHeight="1" x14ac:dyDescent="0.2">
      <c r="A29" s="2"/>
      <c r="B29" s="2"/>
      <c r="C29" s="2"/>
      <c r="D29" s="2"/>
      <c r="E29" s="2"/>
      <c r="F29" s="2"/>
      <c r="G29" s="2"/>
      <c r="H29" s="2"/>
      <c r="I29" s="2"/>
      <c r="J29" s="2"/>
    </row>
    <row r="30" spans="1:18" ht="15" customHeight="1" x14ac:dyDescent="0.2">
      <c r="A30" s="2"/>
      <c r="B30" s="2"/>
      <c r="C30" s="2"/>
      <c r="D30" s="2"/>
      <c r="E30" s="2"/>
      <c r="F30" s="2"/>
      <c r="G30" s="2"/>
      <c r="H30" s="2"/>
      <c r="I30" s="2"/>
      <c r="J30" s="2"/>
    </row>
    <row r="31" spans="1:18" ht="15" customHeight="1" x14ac:dyDescent="0.2">
      <c r="A31" s="2"/>
      <c r="B31" s="2"/>
      <c r="C31" s="2"/>
      <c r="D31" s="2"/>
      <c r="E31" s="2"/>
      <c r="F31" s="2"/>
      <c r="G31" s="2"/>
      <c r="H31" s="2"/>
      <c r="I31" s="2"/>
      <c r="J31" s="2"/>
    </row>
    <row r="32" spans="1:18" ht="15" customHeight="1" x14ac:dyDescent="0.2">
      <c r="A32" s="2"/>
      <c r="B32" s="2"/>
      <c r="C32" s="2"/>
      <c r="D32" s="2"/>
      <c r="E32" s="2"/>
      <c r="F32" s="2"/>
      <c r="G32" s="2"/>
      <c r="H32" s="2"/>
      <c r="I32" s="2"/>
      <c r="J32" s="2"/>
    </row>
    <row r="33" spans="1:10" ht="15" customHeight="1" x14ac:dyDescent="0.2">
      <c r="A33" s="2"/>
      <c r="B33" s="2"/>
      <c r="C33" s="2"/>
      <c r="D33" s="2"/>
      <c r="E33" s="2"/>
      <c r="F33" s="2"/>
      <c r="G33" s="2"/>
      <c r="H33" s="2"/>
      <c r="I33" s="2"/>
      <c r="J33" s="2"/>
    </row>
    <row r="34" spans="1:10" ht="15" customHeight="1" x14ac:dyDescent="0.2">
      <c r="A34" s="2"/>
      <c r="B34" s="2"/>
      <c r="C34" s="2"/>
      <c r="D34" s="2"/>
      <c r="E34" s="2"/>
      <c r="F34" s="2"/>
      <c r="G34" s="2"/>
      <c r="H34" s="2"/>
      <c r="I34" s="2"/>
      <c r="J34" s="2"/>
    </row>
    <row r="35" spans="1:10" ht="15" customHeight="1" x14ac:dyDescent="0.2">
      <c r="A35" s="2"/>
      <c r="B35" s="2"/>
      <c r="C35" s="2"/>
      <c r="D35" s="2"/>
      <c r="E35" s="2"/>
      <c r="F35" s="2"/>
      <c r="G35" s="2"/>
      <c r="H35" s="2"/>
      <c r="I35" s="2"/>
      <c r="J35" s="2"/>
    </row>
    <row r="36" spans="1:10" ht="15" customHeight="1" x14ac:dyDescent="0.2">
      <c r="A36" s="2"/>
      <c r="B36" s="2"/>
      <c r="C36" s="2"/>
      <c r="D36" s="2"/>
      <c r="E36" s="2"/>
      <c r="F36" s="2"/>
      <c r="G36" s="2"/>
      <c r="H36" s="2"/>
      <c r="I36" s="2"/>
      <c r="J36" s="2"/>
    </row>
    <row r="37" spans="1:10" ht="15" customHeight="1" x14ac:dyDescent="0.2">
      <c r="A37" s="2"/>
      <c r="B37" s="2"/>
      <c r="C37" s="2"/>
      <c r="D37" s="2"/>
      <c r="E37" s="2"/>
      <c r="F37" s="2"/>
      <c r="G37" s="2"/>
      <c r="H37" s="2"/>
      <c r="I37" s="2"/>
      <c r="J37" s="2"/>
    </row>
    <row r="38" spans="1:10" ht="15" customHeight="1" x14ac:dyDescent="0.2">
      <c r="A38" s="2"/>
      <c r="B38" s="2"/>
      <c r="C38" s="2"/>
      <c r="D38" s="2"/>
      <c r="E38" s="2"/>
      <c r="F38" s="2"/>
      <c r="G38" s="2"/>
      <c r="H38" s="2"/>
      <c r="I38" s="2"/>
      <c r="J38" s="2"/>
    </row>
    <row r="39" spans="1:10" ht="15" customHeight="1" x14ac:dyDescent="0.2">
      <c r="A39" s="2"/>
      <c r="B39" s="2"/>
      <c r="C39" s="2"/>
      <c r="D39" s="2"/>
      <c r="E39" s="2"/>
      <c r="F39" s="2"/>
      <c r="G39" s="2"/>
      <c r="H39" s="2"/>
      <c r="I39" s="2"/>
      <c r="J39" s="2"/>
    </row>
    <row r="40" spans="1:10" ht="15" customHeight="1" x14ac:dyDescent="0.2">
      <c r="A40" s="2"/>
      <c r="B40" s="2"/>
      <c r="C40" s="2"/>
      <c r="D40" s="2"/>
      <c r="E40" s="2"/>
      <c r="F40" s="2"/>
      <c r="G40" s="2"/>
      <c r="H40" s="2"/>
      <c r="I40" s="2"/>
      <c r="J40" s="2"/>
    </row>
    <row r="41" spans="1:10" ht="15" customHeight="1" x14ac:dyDescent="0.2">
      <c r="A41" s="2"/>
      <c r="B41" s="2"/>
      <c r="C41" s="2"/>
      <c r="D41" s="2"/>
      <c r="E41" s="2"/>
      <c r="F41" s="2"/>
      <c r="G41" s="2"/>
      <c r="H41" s="2"/>
      <c r="I41" s="2"/>
      <c r="J41" s="2"/>
    </row>
    <row r="42" spans="1:10" ht="15" customHeight="1" x14ac:dyDescent="0.2">
      <c r="A42" s="2"/>
      <c r="B42" s="2"/>
      <c r="C42" s="2"/>
      <c r="D42" s="2"/>
      <c r="E42" s="2"/>
      <c r="F42" s="2"/>
      <c r="G42" s="2"/>
      <c r="H42" s="2"/>
      <c r="I42" s="2"/>
      <c r="J42" s="2"/>
    </row>
    <row r="43" spans="1:10" ht="15" customHeight="1" x14ac:dyDescent="0.2">
      <c r="A43" s="2"/>
      <c r="B43" s="2"/>
      <c r="C43" s="2"/>
      <c r="D43" s="2"/>
      <c r="E43" s="2"/>
      <c r="F43" s="2"/>
      <c r="G43" s="2"/>
      <c r="H43" s="2"/>
      <c r="I43" s="2"/>
      <c r="J43" s="2"/>
    </row>
    <row r="44" spans="1:10" ht="15" customHeight="1" x14ac:dyDescent="0.2">
      <c r="A44" s="2"/>
      <c r="B44" s="2"/>
      <c r="C44" s="2"/>
      <c r="D44" s="2"/>
      <c r="E44" s="2"/>
      <c r="F44" s="2"/>
      <c r="G44" s="2"/>
      <c r="H44" s="2"/>
      <c r="I44" s="2"/>
      <c r="J44" s="2"/>
    </row>
    <row r="45" spans="1:10" ht="15" customHeight="1" x14ac:dyDescent="0.2">
      <c r="A45" s="2"/>
      <c r="B45" s="2"/>
      <c r="C45" s="2"/>
      <c r="D45" s="2"/>
      <c r="E45" s="2"/>
      <c r="F45" s="2"/>
      <c r="G45" s="2"/>
      <c r="H45" s="2"/>
      <c r="I45" s="2"/>
      <c r="J45" s="2"/>
    </row>
    <row r="46" spans="1:10" ht="15" customHeight="1" x14ac:dyDescent="0.2">
      <c r="A46" s="2"/>
      <c r="B46" s="2"/>
      <c r="C46" s="2"/>
      <c r="D46" s="2"/>
      <c r="E46" s="2"/>
      <c r="F46" s="2"/>
      <c r="G46" s="2"/>
      <c r="H46" s="2"/>
      <c r="I46" s="2"/>
      <c r="J46" s="2"/>
    </row>
    <row r="47" spans="1:10" ht="15" customHeight="1" x14ac:dyDescent="0.2">
      <c r="A47" s="2"/>
      <c r="B47" s="2"/>
      <c r="C47" s="2"/>
      <c r="D47" s="2"/>
      <c r="E47" s="2"/>
      <c r="F47" s="2"/>
      <c r="G47" s="2"/>
      <c r="H47" s="2"/>
      <c r="I47" s="2"/>
      <c r="J47" s="2"/>
    </row>
    <row r="48" spans="1:10" ht="15" customHeight="1" x14ac:dyDescent="0.2">
      <c r="A48" s="2"/>
      <c r="B48" s="2"/>
      <c r="C48" s="2"/>
      <c r="D48" s="2"/>
      <c r="E48" s="2"/>
      <c r="F48" s="2"/>
      <c r="G48" s="2"/>
      <c r="H48" s="2"/>
      <c r="I48" s="2"/>
      <c r="J48" s="2"/>
    </row>
  </sheetData>
  <sortState ref="A16:J23">
    <sortCondition ref="F16:F23"/>
    <sortCondition ref="H16:H23"/>
  </sortState>
  <mergeCells count="2">
    <mergeCell ref="L2:R2"/>
    <mergeCell ref="L14:R14"/>
  </mergeCells>
  <pageMargins left="0.7" right="0.7" top="0.75" bottom="0.75" header="0.3" footer="0.3"/>
  <pageSetup orientation="portrait" horizontalDpi="1200" verticalDpi="1200" r:id="rId1"/>
  <ignoredErrors>
    <ignoredError sqref="L22 L12:N12 M3:Q3 N4:R4 L5 O5:R5 L6:P7 L8:M8 P8:R8 N9:R9 M10:Q10 L11:P11 Q12:R12 L15 O15:R15 N16:R21 O22:R22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BG121"/>
  <sheetViews>
    <sheetView zoomScaleNormal="100" workbookViewId="0">
      <pane ySplit="8" topLeftCell="A9" activePane="bottomLeft" state="frozen"/>
      <selection activeCell="I1" sqref="I1"/>
      <selection pane="bottomLeft" activeCell="P10" sqref="P10:P12"/>
    </sheetView>
  </sheetViews>
  <sheetFormatPr defaultRowHeight="14.25" x14ac:dyDescent="0.2"/>
  <cols>
    <col min="1" max="1" width="7" style="103" customWidth="1"/>
    <col min="2" max="2" width="5" style="103" customWidth="1"/>
    <col min="3" max="3" width="3.5" style="104" customWidth="1"/>
    <col min="4" max="4" width="5.25" style="104" bestFit="1" customWidth="1"/>
    <col min="5" max="5" width="7.125" style="104" customWidth="1"/>
    <col min="6" max="6" width="3.875" style="104" bestFit="1" customWidth="1"/>
    <col min="7" max="51" width="3.75" style="104" customWidth="1"/>
    <col min="52" max="52" width="3.875" style="104" bestFit="1" customWidth="1"/>
    <col min="53" max="53" width="3.875" style="104" customWidth="1"/>
    <col min="54" max="59" width="5.625" style="5" hidden="1" customWidth="1"/>
    <col min="60" max="16384" width="9" style="103"/>
  </cols>
  <sheetData>
    <row r="1" spans="1:59" s="6" customFormat="1" ht="9.9499999999999993" customHeight="1" thickBot="1" x14ac:dyDescent="0.25">
      <c r="A1" s="45"/>
      <c r="B1" s="46" t="s">
        <v>13</v>
      </c>
      <c r="C1" s="46" t="s">
        <v>14</v>
      </c>
      <c r="D1" s="46" t="s">
        <v>21</v>
      </c>
      <c r="E1" s="47" t="s">
        <v>22</v>
      </c>
      <c r="F1" s="20">
        <v>700</v>
      </c>
      <c r="G1" s="20">
        <v>730</v>
      </c>
      <c r="H1" s="20">
        <v>800</v>
      </c>
      <c r="I1" s="20">
        <v>830</v>
      </c>
      <c r="J1" s="20">
        <v>900</v>
      </c>
      <c r="K1" s="20">
        <v>930</v>
      </c>
      <c r="L1" s="20">
        <v>1000</v>
      </c>
      <c r="M1" s="20">
        <v>1030</v>
      </c>
      <c r="N1" s="20">
        <v>1100</v>
      </c>
      <c r="O1" s="20">
        <v>1130</v>
      </c>
      <c r="P1" s="20">
        <v>1200</v>
      </c>
      <c r="Q1" s="20">
        <v>1230</v>
      </c>
      <c r="R1" s="20">
        <v>1300</v>
      </c>
      <c r="S1" s="20">
        <v>1330</v>
      </c>
      <c r="T1" s="20">
        <v>1400</v>
      </c>
      <c r="U1" s="20">
        <v>1430</v>
      </c>
      <c r="V1" s="28">
        <v>1500</v>
      </c>
      <c r="W1" s="20">
        <v>1530</v>
      </c>
      <c r="X1" s="20">
        <v>1600</v>
      </c>
      <c r="Y1" s="20">
        <v>1630</v>
      </c>
      <c r="Z1" s="20">
        <v>1700</v>
      </c>
      <c r="AA1" s="20">
        <v>1730</v>
      </c>
      <c r="AB1" s="20">
        <v>1800</v>
      </c>
      <c r="AC1" s="20">
        <v>1830</v>
      </c>
      <c r="AD1" s="20">
        <v>1900</v>
      </c>
      <c r="AE1" s="20">
        <v>1930</v>
      </c>
      <c r="AF1" s="20">
        <v>2000</v>
      </c>
      <c r="AG1" s="20">
        <v>2030</v>
      </c>
      <c r="AH1" s="20">
        <v>2100</v>
      </c>
      <c r="AI1" s="20">
        <v>2130</v>
      </c>
      <c r="AJ1" s="20">
        <v>2200</v>
      </c>
      <c r="AK1" s="20">
        <v>2230</v>
      </c>
      <c r="AL1" s="20">
        <v>2300</v>
      </c>
      <c r="AM1" s="20">
        <v>2330</v>
      </c>
      <c r="AN1" s="20">
        <v>0</v>
      </c>
      <c r="AO1" s="20">
        <v>30</v>
      </c>
      <c r="AP1" s="20">
        <v>100</v>
      </c>
      <c r="AQ1" s="20">
        <v>130</v>
      </c>
      <c r="AR1" s="20">
        <v>200</v>
      </c>
      <c r="AS1" s="20">
        <v>230</v>
      </c>
      <c r="AT1" s="20">
        <v>300</v>
      </c>
      <c r="AU1" s="20">
        <v>330</v>
      </c>
      <c r="AV1" s="20">
        <v>400</v>
      </c>
      <c r="AW1" s="20">
        <v>430</v>
      </c>
      <c r="AX1" s="20">
        <v>500</v>
      </c>
      <c r="AY1" s="20">
        <v>530</v>
      </c>
      <c r="AZ1" s="20">
        <v>600</v>
      </c>
      <c r="BA1" s="20">
        <v>630</v>
      </c>
      <c r="BB1" s="7"/>
      <c r="BC1" s="7"/>
      <c r="BD1" s="7"/>
      <c r="BE1" s="7"/>
      <c r="BF1" s="7"/>
      <c r="BG1" s="7"/>
    </row>
    <row r="2" spans="1:59" s="2" customFormat="1" ht="9.9499999999999993" customHeight="1" x14ac:dyDescent="0.2">
      <c r="A2" s="35" t="s">
        <v>1</v>
      </c>
      <c r="B2" s="36">
        <f t="shared" ref="B2:D6" si="0">COUNTIFS($B$10:$B$119,$A2,$D$10:$D$119,B$1)</f>
        <v>3</v>
      </c>
      <c r="C2" s="36">
        <f t="shared" si="0"/>
        <v>0</v>
      </c>
      <c r="D2" s="36">
        <f t="shared" si="0"/>
        <v>0</v>
      </c>
      <c r="E2" s="48">
        <f>C2/SUM(B2:D2)</f>
        <v>0</v>
      </c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29"/>
      <c r="W2" s="8"/>
      <c r="X2" s="8"/>
      <c r="Y2" s="8"/>
      <c r="Z2" s="8"/>
      <c r="AA2" s="229" t="s">
        <v>19</v>
      </c>
      <c r="AB2" s="229"/>
      <c r="AC2" s="229"/>
      <c r="AD2" s="229"/>
      <c r="AE2" s="229"/>
      <c r="AF2" s="229"/>
      <c r="AG2" s="229"/>
      <c r="AH2" s="229"/>
      <c r="AI2" s="229"/>
      <c r="AJ2" s="229"/>
      <c r="AK2" s="229"/>
      <c r="AL2" s="229"/>
      <c r="AM2" s="229"/>
      <c r="AN2" s="229"/>
      <c r="AO2" s="229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53"/>
      <c r="BC2" s="53"/>
      <c r="BD2" s="53"/>
      <c r="BE2" s="53"/>
      <c r="BF2" s="53"/>
      <c r="BG2" s="53"/>
    </row>
    <row r="3" spans="1:59" s="2" customFormat="1" ht="9.9499999999999993" customHeight="1" thickBot="1" x14ac:dyDescent="0.25">
      <c r="A3" s="49" t="s">
        <v>9</v>
      </c>
      <c r="B3" s="50">
        <f t="shared" si="0"/>
        <v>0</v>
      </c>
      <c r="C3" s="50">
        <f t="shared" si="0"/>
        <v>0</v>
      </c>
      <c r="D3" s="50">
        <f t="shared" si="0"/>
        <v>0</v>
      </c>
      <c r="E3" s="39" t="e">
        <f t="shared" ref="E3" si="1">C3/SUM(B3:D3)</f>
        <v>#DIV/0!</v>
      </c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29"/>
      <c r="W3" s="8"/>
      <c r="X3" s="8"/>
      <c r="Y3" s="8"/>
      <c r="Z3" s="8"/>
      <c r="AA3" s="8"/>
      <c r="AB3" s="230" t="s">
        <v>20</v>
      </c>
      <c r="AC3" s="230"/>
      <c r="AD3" s="230"/>
      <c r="AE3" s="230"/>
      <c r="AF3" s="230"/>
      <c r="AG3" s="230"/>
      <c r="AH3" s="230"/>
      <c r="AI3" s="230"/>
      <c r="AJ3" s="230"/>
      <c r="AK3" s="230"/>
      <c r="AL3" s="230"/>
      <c r="AM3" s="230"/>
      <c r="AN3" s="230"/>
      <c r="AO3" s="230"/>
      <c r="AP3" s="230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53"/>
      <c r="BC3" s="53"/>
      <c r="BD3" s="53"/>
      <c r="BE3" s="53"/>
      <c r="BF3" s="53"/>
      <c r="BG3" s="53"/>
    </row>
    <row r="4" spans="1:59" s="2" customFormat="1" ht="9.9499999999999993" customHeight="1" x14ac:dyDescent="0.2">
      <c r="A4" s="37" t="s">
        <v>2</v>
      </c>
      <c r="B4" s="34">
        <f t="shared" si="0"/>
        <v>14</v>
      </c>
      <c r="C4" s="34">
        <f t="shared" si="0"/>
        <v>9</v>
      </c>
      <c r="D4" s="34">
        <f t="shared" si="0"/>
        <v>3</v>
      </c>
      <c r="E4" s="38">
        <f>C4/SUM(B4:D4)</f>
        <v>0.34615384615384615</v>
      </c>
      <c r="F4" s="8"/>
      <c r="G4" s="8"/>
      <c r="H4" s="231" t="s">
        <v>12</v>
      </c>
      <c r="I4" s="231"/>
      <c r="J4" s="231"/>
      <c r="K4" s="231"/>
      <c r="L4" s="231"/>
      <c r="M4" s="231"/>
      <c r="N4" s="231"/>
      <c r="O4" s="231"/>
      <c r="P4" s="231"/>
      <c r="Q4" s="231"/>
      <c r="R4" s="231"/>
      <c r="S4" s="231"/>
      <c r="T4" s="231"/>
      <c r="U4" s="231"/>
      <c r="V4" s="231"/>
      <c r="W4" s="231"/>
      <c r="X4" s="231"/>
      <c r="Y4" s="231"/>
      <c r="Z4" s="231"/>
      <c r="AA4" s="231"/>
      <c r="AB4" s="231"/>
      <c r="AC4" s="231"/>
      <c r="AD4" s="231"/>
      <c r="AE4" s="231"/>
      <c r="AF4" s="231"/>
      <c r="AG4" s="231"/>
      <c r="AH4" s="231"/>
      <c r="AI4" s="231"/>
      <c r="AJ4" s="231"/>
      <c r="AK4" s="231"/>
      <c r="AL4" s="231"/>
      <c r="AM4" s="231"/>
      <c r="AN4" s="231"/>
      <c r="AO4" s="231"/>
      <c r="AP4" s="231"/>
      <c r="AQ4" s="231"/>
      <c r="AR4" s="231"/>
      <c r="AS4" s="231"/>
      <c r="AT4" s="231"/>
      <c r="AU4" s="231"/>
      <c r="AV4" s="231"/>
      <c r="AW4" s="231"/>
      <c r="AX4" s="231"/>
      <c r="AY4" s="231"/>
      <c r="AZ4" s="8"/>
      <c r="BA4" s="8"/>
      <c r="BB4" s="53"/>
      <c r="BC4" s="53"/>
      <c r="BD4" s="53"/>
      <c r="BE4" s="53"/>
      <c r="BF4" s="53"/>
      <c r="BG4" s="53"/>
    </row>
    <row r="5" spans="1:59" s="2" customFormat="1" ht="9.9499999999999993" customHeight="1" x14ac:dyDescent="0.2">
      <c r="A5" s="37" t="s">
        <v>3</v>
      </c>
      <c r="B5" s="34">
        <f t="shared" si="0"/>
        <v>2</v>
      </c>
      <c r="C5" s="34">
        <f t="shared" si="0"/>
        <v>0</v>
      </c>
      <c r="D5" s="34">
        <f t="shared" si="0"/>
        <v>0</v>
      </c>
      <c r="E5" s="38">
        <f>C5/SUM(B5:D5)</f>
        <v>0</v>
      </c>
      <c r="F5" s="8"/>
      <c r="G5" s="8"/>
      <c r="H5" s="232" t="s">
        <v>15</v>
      </c>
      <c r="I5" s="232"/>
      <c r="J5" s="232"/>
      <c r="K5" s="232"/>
      <c r="L5" s="232"/>
      <c r="M5" s="232"/>
      <c r="N5" s="232"/>
      <c r="O5" s="232"/>
      <c r="P5" s="8"/>
      <c r="Q5" s="8"/>
      <c r="R5" s="8"/>
      <c r="S5" s="8"/>
      <c r="T5" s="8"/>
      <c r="U5" s="8"/>
      <c r="V5" s="29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29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53"/>
      <c r="BC5" s="53"/>
      <c r="BD5" s="53"/>
      <c r="BE5" s="53"/>
      <c r="BF5" s="53"/>
      <c r="BG5" s="53"/>
    </row>
    <row r="6" spans="1:59" s="2" customFormat="1" ht="9.9499999999999993" customHeight="1" thickBot="1" x14ac:dyDescent="0.25">
      <c r="A6" s="40" t="s">
        <v>4</v>
      </c>
      <c r="B6" s="41">
        <f t="shared" si="0"/>
        <v>3</v>
      </c>
      <c r="C6" s="41">
        <f t="shared" si="0"/>
        <v>0</v>
      </c>
      <c r="D6" s="41">
        <f t="shared" si="0"/>
        <v>0</v>
      </c>
      <c r="E6" s="42">
        <f>C6/SUM(B6:D6)</f>
        <v>0</v>
      </c>
      <c r="F6" s="8"/>
      <c r="G6" s="8"/>
      <c r="H6" s="232" t="s">
        <v>16</v>
      </c>
      <c r="I6" s="232"/>
      <c r="J6" s="232"/>
      <c r="K6" s="232"/>
      <c r="L6" s="232"/>
      <c r="M6" s="232"/>
      <c r="N6" s="232"/>
      <c r="O6" s="232"/>
      <c r="P6" s="232"/>
      <c r="Q6" s="232"/>
      <c r="R6" s="232"/>
      <c r="S6" s="232"/>
      <c r="T6" s="232"/>
      <c r="U6" s="232"/>
      <c r="V6" s="232"/>
      <c r="W6" s="232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29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53"/>
      <c r="BC6" s="53"/>
      <c r="BD6" s="53"/>
      <c r="BE6" s="53"/>
      <c r="BF6" s="53"/>
      <c r="BG6" s="53"/>
    </row>
    <row r="7" spans="1:59" s="2" customFormat="1" ht="9.9499999999999993" customHeight="1" thickBot="1" x14ac:dyDescent="0.25">
      <c r="A7" s="43" t="s">
        <v>23</v>
      </c>
      <c r="B7" s="44">
        <f>SUM(B4:B6)</f>
        <v>19</v>
      </c>
      <c r="C7" s="44">
        <f>SUM(C4:C6)</f>
        <v>9</v>
      </c>
      <c r="D7" s="44">
        <f>SUM(D4:D6)</f>
        <v>3</v>
      </c>
      <c r="E7" s="51">
        <f>SUM(C4:C6)/SUM(B4:D6)</f>
        <v>0.29032258064516131</v>
      </c>
      <c r="F7" s="8"/>
      <c r="G7" s="8"/>
      <c r="H7" s="8"/>
      <c r="I7" s="8"/>
      <c r="J7" s="8"/>
      <c r="K7" s="8"/>
      <c r="L7" s="8"/>
      <c r="M7" s="8"/>
      <c r="N7" s="8"/>
      <c r="O7" s="8"/>
      <c r="P7" s="233" t="s">
        <v>18</v>
      </c>
      <c r="Q7" s="233"/>
      <c r="R7" s="233"/>
      <c r="S7" s="233"/>
      <c r="T7" s="233"/>
      <c r="U7" s="233"/>
      <c r="V7" s="233"/>
      <c r="W7" s="233"/>
      <c r="X7" s="233"/>
      <c r="Y7" s="233"/>
      <c r="Z7" s="233"/>
      <c r="AA7" s="233"/>
      <c r="AB7" s="233"/>
      <c r="AC7" s="233"/>
      <c r="AD7" s="233"/>
      <c r="AE7" s="233"/>
      <c r="AF7" s="233"/>
      <c r="AG7" s="233"/>
      <c r="AH7" s="233"/>
      <c r="AI7" s="233"/>
      <c r="AJ7" s="233"/>
      <c r="AK7" s="233"/>
      <c r="AL7" s="233"/>
      <c r="AM7" s="233"/>
      <c r="AN7" s="233"/>
      <c r="AO7" s="233"/>
      <c r="AP7" s="233"/>
      <c r="AQ7" s="233"/>
      <c r="AR7" s="233"/>
      <c r="AS7" s="233"/>
      <c r="AT7" s="233"/>
      <c r="AU7" s="233"/>
      <c r="AV7" s="233"/>
      <c r="AW7" s="233"/>
      <c r="AX7" s="233"/>
      <c r="AY7" s="233"/>
      <c r="AZ7" s="8"/>
      <c r="BA7" s="8"/>
      <c r="BB7" s="227" t="s">
        <v>27</v>
      </c>
      <c r="BC7" s="227"/>
      <c r="BD7" s="227"/>
      <c r="BE7" s="227" t="s">
        <v>28</v>
      </c>
      <c r="BF7" s="227"/>
      <c r="BG7" s="227"/>
    </row>
    <row r="8" spans="1:59" s="2" customFormat="1" ht="9.9499999999999993" customHeight="1" x14ac:dyDescent="0.2"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29"/>
      <c r="W8" s="8"/>
      <c r="X8" s="228" t="s">
        <v>17</v>
      </c>
      <c r="Y8" s="228"/>
      <c r="Z8" s="228"/>
      <c r="AA8" s="228"/>
      <c r="AB8" s="228"/>
      <c r="AC8" s="228"/>
      <c r="AD8" s="228"/>
      <c r="AE8" s="228"/>
      <c r="AF8" s="228"/>
      <c r="AG8" s="228"/>
      <c r="AH8" s="228"/>
      <c r="AI8" s="228"/>
      <c r="AJ8" s="228"/>
      <c r="AK8" s="228"/>
      <c r="AL8" s="228"/>
      <c r="AM8" s="228"/>
      <c r="AN8" s="228"/>
      <c r="AO8" s="228"/>
      <c r="AP8" s="228"/>
      <c r="AQ8" s="228"/>
      <c r="AR8" s="228"/>
      <c r="AS8" s="228"/>
      <c r="AT8" s="228"/>
      <c r="AU8" s="228"/>
      <c r="AV8" s="228"/>
      <c r="AW8" s="228"/>
      <c r="AX8" s="228"/>
      <c r="AY8" s="228"/>
      <c r="AZ8" s="8"/>
      <c r="BA8" s="8"/>
      <c r="BB8" s="58" t="s">
        <v>24</v>
      </c>
      <c r="BC8" s="59" t="s">
        <v>25</v>
      </c>
      <c r="BD8" s="60" t="s">
        <v>26</v>
      </c>
      <c r="BE8" s="58" t="s">
        <v>24</v>
      </c>
      <c r="BF8" s="59" t="s">
        <v>25</v>
      </c>
      <c r="BG8" s="60" t="s">
        <v>26</v>
      </c>
    </row>
    <row r="9" spans="1:59" s="2" customFormat="1" ht="9.9499999999999993" customHeight="1" x14ac:dyDescent="0.2">
      <c r="A9" s="61" t="s">
        <v>5</v>
      </c>
      <c r="B9" s="62" t="s">
        <v>0</v>
      </c>
      <c r="C9" s="63" t="s">
        <v>7</v>
      </c>
      <c r="D9" s="63" t="s">
        <v>8</v>
      </c>
      <c r="E9" s="3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29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29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53"/>
      <c r="BC9" s="53"/>
      <c r="BD9" s="53"/>
      <c r="BE9" s="53"/>
      <c r="BF9" s="53"/>
      <c r="BG9" s="53"/>
    </row>
    <row r="10" spans="1:59" s="4" customFormat="1" ht="9.9499999999999993" customHeight="1" x14ac:dyDescent="0.2">
      <c r="A10" s="6" t="s">
        <v>6</v>
      </c>
      <c r="B10" s="6" t="s">
        <v>1</v>
      </c>
      <c r="C10" s="7">
        <v>1</v>
      </c>
      <c r="D10" s="7" t="s">
        <v>13</v>
      </c>
      <c r="E10" s="7"/>
      <c r="F10" s="64"/>
      <c r="G10" s="64"/>
      <c r="H10" s="135"/>
      <c r="P10" s="14">
        <v>5</v>
      </c>
      <c r="Q10" s="14">
        <v>5</v>
      </c>
      <c r="R10" s="14">
        <v>5</v>
      </c>
      <c r="S10" s="14">
        <v>5</v>
      </c>
      <c r="T10" s="14">
        <v>5</v>
      </c>
      <c r="U10" s="14">
        <v>5</v>
      </c>
      <c r="V10" s="21">
        <v>5</v>
      </c>
      <c r="W10" s="14">
        <v>5</v>
      </c>
      <c r="X10" s="10">
        <v>5</v>
      </c>
      <c r="Y10" s="10">
        <v>5</v>
      </c>
      <c r="Z10" s="10">
        <v>5</v>
      </c>
      <c r="AA10" s="10">
        <v>5</v>
      </c>
      <c r="AB10" s="10">
        <v>5</v>
      </c>
      <c r="AC10" s="10">
        <v>5</v>
      </c>
      <c r="AD10" s="10">
        <v>5</v>
      </c>
      <c r="AE10" s="10">
        <v>5</v>
      </c>
      <c r="AF10" s="10">
        <v>5</v>
      </c>
      <c r="AG10" s="10">
        <v>5</v>
      </c>
      <c r="AH10" s="18">
        <v>5</v>
      </c>
      <c r="AI10" s="18">
        <v>5</v>
      </c>
      <c r="AJ10" s="18">
        <v>5</v>
      </c>
      <c r="AK10" s="18">
        <v>5</v>
      </c>
      <c r="AL10" s="30">
        <v>5</v>
      </c>
      <c r="AM10" s="18">
        <v>5</v>
      </c>
      <c r="AN10" s="18">
        <v>5</v>
      </c>
      <c r="AO10" s="10">
        <v>5</v>
      </c>
      <c r="AP10" s="10">
        <v>5</v>
      </c>
      <c r="AQ10" s="10">
        <v>5</v>
      </c>
      <c r="AR10" s="10">
        <v>5</v>
      </c>
      <c r="AS10" s="10">
        <v>5</v>
      </c>
      <c r="AT10" s="10">
        <v>5</v>
      </c>
      <c r="AU10" s="10">
        <v>5</v>
      </c>
      <c r="AV10" s="10">
        <v>5</v>
      </c>
      <c r="AW10" s="64"/>
      <c r="AX10" s="64"/>
      <c r="AY10" s="64"/>
      <c r="AZ10" s="64"/>
      <c r="BA10" s="5"/>
      <c r="BB10" s="5">
        <f>8*1.25</f>
        <v>10</v>
      </c>
      <c r="BC10" s="5">
        <f t="shared" ref="BC10:BD11" si="2">8*1.25</f>
        <v>10</v>
      </c>
      <c r="BD10" s="5">
        <f>8*1.25</f>
        <v>10</v>
      </c>
      <c r="BE10" s="5"/>
      <c r="BF10" s="5"/>
      <c r="BG10" s="5"/>
    </row>
    <row r="11" spans="1:59" s="4" customFormat="1" ht="9.9499999999999993" customHeight="1" x14ac:dyDescent="0.2">
      <c r="A11" s="6" t="s">
        <v>6</v>
      </c>
      <c r="B11" s="6" t="s">
        <v>1</v>
      </c>
      <c r="C11" s="7">
        <v>2</v>
      </c>
      <c r="D11" s="7" t="s">
        <v>13</v>
      </c>
      <c r="E11" s="7"/>
      <c r="F11" s="5"/>
      <c r="G11" s="5"/>
      <c r="H11" s="64"/>
      <c r="I11" s="64"/>
      <c r="J11" s="64"/>
      <c r="K11" s="64"/>
      <c r="L11" s="64"/>
      <c r="M11" s="64"/>
      <c r="N11" s="5"/>
      <c r="P11" s="14">
        <v>5</v>
      </c>
      <c r="Q11" s="14">
        <v>5</v>
      </c>
      <c r="R11" s="14">
        <v>5</v>
      </c>
      <c r="S11" s="14">
        <v>5</v>
      </c>
      <c r="T11" s="14">
        <v>5</v>
      </c>
      <c r="U11" s="14">
        <v>5</v>
      </c>
      <c r="V11" s="21">
        <v>5</v>
      </c>
      <c r="W11" s="14">
        <v>5</v>
      </c>
      <c r="X11" s="10">
        <v>5</v>
      </c>
      <c r="Y11" s="10">
        <v>5</v>
      </c>
      <c r="Z11" s="10">
        <v>5</v>
      </c>
      <c r="AA11" s="10">
        <v>5</v>
      </c>
      <c r="AB11" s="10">
        <v>5</v>
      </c>
      <c r="AC11" s="10">
        <v>5</v>
      </c>
      <c r="AD11" s="10">
        <v>5</v>
      </c>
      <c r="AE11" s="10">
        <v>5</v>
      </c>
      <c r="AF11" s="10">
        <v>5</v>
      </c>
      <c r="AG11" s="11">
        <v>5</v>
      </c>
      <c r="AH11" s="11">
        <v>5</v>
      </c>
      <c r="AI11" s="11">
        <v>5</v>
      </c>
      <c r="AJ11" s="11">
        <v>5</v>
      </c>
      <c r="AK11" s="11">
        <v>5</v>
      </c>
      <c r="AL11" s="31">
        <v>5</v>
      </c>
      <c r="AM11" s="11">
        <v>5</v>
      </c>
      <c r="AN11" s="17">
        <v>5</v>
      </c>
      <c r="AO11" s="17">
        <v>5</v>
      </c>
      <c r="AP11" s="17">
        <v>5</v>
      </c>
      <c r="AQ11" s="10">
        <v>5</v>
      </c>
      <c r="AR11" s="10">
        <v>5</v>
      </c>
      <c r="AS11" s="10">
        <v>5</v>
      </c>
      <c r="AT11" s="10">
        <v>5</v>
      </c>
      <c r="AU11" s="10">
        <v>5</v>
      </c>
      <c r="AV11" s="10">
        <v>5</v>
      </c>
      <c r="AW11" s="10">
        <v>5</v>
      </c>
      <c r="AX11" s="10">
        <v>5</v>
      </c>
      <c r="AY11" s="10">
        <v>5</v>
      </c>
      <c r="AZ11" s="5"/>
      <c r="BA11" s="5"/>
      <c r="BB11" s="5"/>
      <c r="BC11" s="5">
        <f t="shared" si="2"/>
        <v>10</v>
      </c>
      <c r="BD11" s="5">
        <f t="shared" si="2"/>
        <v>10</v>
      </c>
      <c r="BE11" s="5"/>
      <c r="BF11" s="5"/>
      <c r="BG11" s="5"/>
    </row>
    <row r="12" spans="1:59" s="4" customFormat="1" ht="9.9499999999999993" customHeight="1" x14ac:dyDescent="0.2">
      <c r="A12" s="6" t="s">
        <v>6</v>
      </c>
      <c r="B12" s="6" t="s">
        <v>1</v>
      </c>
      <c r="C12" s="7">
        <v>3</v>
      </c>
      <c r="D12" s="7" t="s">
        <v>13</v>
      </c>
      <c r="E12" s="7"/>
      <c r="F12" s="5"/>
      <c r="G12" s="5"/>
      <c r="H12" s="64"/>
      <c r="I12" s="64"/>
      <c r="J12" s="64"/>
      <c r="K12" s="64"/>
      <c r="L12" s="64"/>
      <c r="M12" s="64"/>
      <c r="N12" s="5"/>
      <c r="O12" s="5"/>
      <c r="P12" s="14">
        <v>5</v>
      </c>
      <c r="Q12" s="14">
        <v>5</v>
      </c>
      <c r="R12" s="14">
        <v>5</v>
      </c>
      <c r="S12" s="14">
        <v>5</v>
      </c>
      <c r="T12" s="14">
        <v>5</v>
      </c>
      <c r="U12" s="14">
        <v>5</v>
      </c>
      <c r="V12" s="21">
        <v>5</v>
      </c>
      <c r="W12" s="14">
        <v>5</v>
      </c>
      <c r="X12" s="8"/>
      <c r="Y12" s="8"/>
      <c r="Z12" s="8"/>
      <c r="AA12" s="8"/>
      <c r="AB12" s="8"/>
      <c r="AC12" s="8"/>
      <c r="AD12" s="8"/>
      <c r="AE12" s="10">
        <v>5</v>
      </c>
      <c r="AF12" s="10">
        <v>5</v>
      </c>
      <c r="AG12" s="10">
        <v>5</v>
      </c>
      <c r="AH12" s="10">
        <v>5</v>
      </c>
      <c r="AI12" s="10">
        <v>5</v>
      </c>
      <c r="AJ12" s="10">
        <v>5</v>
      </c>
      <c r="AK12" s="10">
        <v>5</v>
      </c>
      <c r="AL12" s="27">
        <v>5</v>
      </c>
      <c r="AM12" s="10">
        <v>5</v>
      </c>
      <c r="AN12" s="10">
        <v>5</v>
      </c>
      <c r="AO12" s="10">
        <v>5</v>
      </c>
      <c r="AP12" s="10">
        <v>5</v>
      </c>
      <c r="AQ12" s="10">
        <v>5</v>
      </c>
      <c r="AR12" s="10">
        <v>5</v>
      </c>
      <c r="AS12" s="10">
        <v>5</v>
      </c>
      <c r="AT12" s="10">
        <v>5</v>
      </c>
      <c r="AU12" s="10">
        <v>5</v>
      </c>
      <c r="AV12" s="10">
        <v>5</v>
      </c>
      <c r="AW12" s="10">
        <v>5</v>
      </c>
      <c r="AX12" s="10">
        <v>5</v>
      </c>
      <c r="AY12" s="10">
        <v>5</v>
      </c>
      <c r="AZ12" s="5"/>
      <c r="BA12" s="5"/>
      <c r="BB12" s="52"/>
      <c r="BC12" s="52">
        <f>8*1.25/2</f>
        <v>5</v>
      </c>
      <c r="BD12" s="52">
        <f>8*1.25</f>
        <v>10</v>
      </c>
      <c r="BE12" s="5"/>
      <c r="BF12" s="5"/>
      <c r="BG12" s="5"/>
    </row>
    <row r="13" spans="1:59" s="4" customFormat="1" ht="9.9499999999999993" customHeight="1" x14ac:dyDescent="0.2">
      <c r="A13" s="6"/>
      <c r="B13" s="6"/>
      <c r="C13" s="7"/>
      <c r="D13" s="7"/>
      <c r="E13" s="7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22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29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5"/>
      <c r="AX13" s="5"/>
      <c r="AY13" s="5"/>
      <c r="AZ13" s="5"/>
      <c r="BA13" s="54"/>
      <c r="BB13" s="55">
        <f>SUM(BB10:BB12)</f>
        <v>10</v>
      </c>
      <c r="BC13" s="56">
        <f>SUM(BC10:BC12)</f>
        <v>25</v>
      </c>
      <c r="BD13" s="57">
        <f>SUM(BD10:BD12)</f>
        <v>30</v>
      </c>
      <c r="BE13" s="5"/>
      <c r="BF13" s="5"/>
      <c r="BG13" s="5"/>
    </row>
    <row r="14" spans="1:59" s="4" customFormat="1" ht="9.9499999999999993" customHeight="1" x14ac:dyDescent="0.2">
      <c r="A14" s="6" t="s">
        <v>6</v>
      </c>
      <c r="B14" s="6" t="s">
        <v>3</v>
      </c>
      <c r="C14" s="7">
        <v>1</v>
      </c>
      <c r="D14" s="7" t="s">
        <v>13</v>
      </c>
      <c r="E14" s="7"/>
      <c r="F14" s="5"/>
      <c r="G14" s="5"/>
      <c r="H14" s="64"/>
      <c r="I14" s="64"/>
      <c r="J14" s="64"/>
      <c r="K14" s="64"/>
      <c r="L14" s="64"/>
      <c r="M14" s="64"/>
      <c r="N14" s="12">
        <v>2</v>
      </c>
      <c r="O14" s="12">
        <v>2</v>
      </c>
      <c r="P14" s="12">
        <v>2</v>
      </c>
      <c r="Q14" s="12">
        <v>2</v>
      </c>
      <c r="R14" s="12">
        <v>2</v>
      </c>
      <c r="S14" s="12">
        <v>2</v>
      </c>
      <c r="T14" s="12">
        <v>2</v>
      </c>
      <c r="U14" s="12">
        <v>2</v>
      </c>
      <c r="V14" s="23">
        <v>2</v>
      </c>
      <c r="W14" s="12">
        <v>2</v>
      </c>
      <c r="X14" s="12">
        <v>2</v>
      </c>
      <c r="Y14" s="12">
        <v>2</v>
      </c>
      <c r="Z14" s="12">
        <v>2</v>
      </c>
      <c r="AA14" s="12">
        <v>2</v>
      </c>
      <c r="AB14" s="12">
        <v>2</v>
      </c>
      <c r="AC14" s="12">
        <v>2</v>
      </c>
      <c r="AD14" s="12">
        <v>2</v>
      </c>
      <c r="AE14" s="12">
        <v>2</v>
      </c>
      <c r="AF14" s="12">
        <v>2</v>
      </c>
      <c r="AG14" s="12">
        <v>2</v>
      </c>
      <c r="AH14" s="12">
        <v>2</v>
      </c>
      <c r="AI14" s="12">
        <v>2</v>
      </c>
      <c r="AJ14" s="12">
        <v>2</v>
      </c>
      <c r="AK14" s="12">
        <v>2</v>
      </c>
      <c r="AL14" s="23">
        <v>2</v>
      </c>
      <c r="AM14" s="12">
        <v>2</v>
      </c>
      <c r="AN14" s="12">
        <v>2</v>
      </c>
      <c r="AO14" s="12">
        <v>2</v>
      </c>
      <c r="AP14" s="12">
        <v>2</v>
      </c>
      <c r="AQ14" s="12">
        <v>2</v>
      </c>
      <c r="AR14" s="12">
        <v>2</v>
      </c>
      <c r="AS14" s="12">
        <v>2</v>
      </c>
      <c r="AT14" s="12">
        <v>2</v>
      </c>
      <c r="AU14" s="12">
        <v>2</v>
      </c>
      <c r="AV14" s="12">
        <v>2</v>
      </c>
      <c r="AW14" s="12">
        <v>2</v>
      </c>
      <c r="AX14" s="12">
        <v>2</v>
      </c>
      <c r="AY14" s="5"/>
      <c r="AZ14" s="5"/>
      <c r="BA14" s="5"/>
      <c r="BB14" s="5"/>
      <c r="BC14" s="5">
        <f>2*1.25</f>
        <v>2.5</v>
      </c>
      <c r="BD14" s="5">
        <f>2*1.25</f>
        <v>2.5</v>
      </c>
      <c r="BE14" s="5"/>
      <c r="BF14" s="5"/>
      <c r="BG14" s="5"/>
    </row>
    <row r="15" spans="1:59" s="4" customFormat="1" ht="9.9499999999999993" customHeight="1" x14ac:dyDescent="0.2">
      <c r="A15" s="6" t="s">
        <v>6</v>
      </c>
      <c r="B15" s="6" t="s">
        <v>3</v>
      </c>
      <c r="C15" s="7">
        <v>2</v>
      </c>
      <c r="D15" s="7" t="s">
        <v>13</v>
      </c>
      <c r="E15" s="7"/>
      <c r="F15" s="5"/>
      <c r="G15" s="5"/>
      <c r="H15" s="64"/>
      <c r="I15" s="64"/>
      <c r="J15" s="64"/>
      <c r="K15" s="64"/>
      <c r="L15" s="64"/>
      <c r="M15" s="64"/>
      <c r="N15" s="13">
        <v>2</v>
      </c>
      <c r="O15" s="13">
        <v>2</v>
      </c>
      <c r="P15" s="13">
        <v>2</v>
      </c>
      <c r="Q15" s="13">
        <v>2</v>
      </c>
      <c r="R15" s="13">
        <v>2</v>
      </c>
      <c r="S15" s="13">
        <v>2</v>
      </c>
      <c r="T15" s="13">
        <v>2</v>
      </c>
      <c r="U15" s="13">
        <v>2</v>
      </c>
      <c r="V15" s="24">
        <v>2</v>
      </c>
      <c r="W15" s="13">
        <v>2</v>
      </c>
      <c r="X15" s="13">
        <v>2</v>
      </c>
      <c r="Y15" s="13">
        <v>2</v>
      </c>
      <c r="Z15" s="13">
        <v>2</v>
      </c>
      <c r="AA15" s="13">
        <v>2</v>
      </c>
      <c r="AB15" s="13">
        <v>2</v>
      </c>
      <c r="AC15" s="13">
        <v>2</v>
      </c>
      <c r="AD15" s="13">
        <v>2</v>
      </c>
      <c r="AE15" s="13">
        <v>2</v>
      </c>
      <c r="AF15" s="13">
        <v>2</v>
      </c>
      <c r="AG15" s="13">
        <v>2</v>
      </c>
      <c r="AH15" s="13">
        <v>2</v>
      </c>
      <c r="AI15" s="13">
        <v>2</v>
      </c>
      <c r="AJ15" s="13">
        <v>2</v>
      </c>
      <c r="AK15" s="13">
        <v>2</v>
      </c>
      <c r="AL15" s="24">
        <v>2</v>
      </c>
      <c r="AM15" s="13">
        <v>2</v>
      </c>
      <c r="AN15" s="13">
        <v>2</v>
      </c>
      <c r="AO15" s="13">
        <v>2</v>
      </c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>
        <f>2*1.25</f>
        <v>2.5</v>
      </c>
      <c r="BD15" s="5">
        <f>2*1.25</f>
        <v>2.5</v>
      </c>
      <c r="BE15" s="5"/>
      <c r="BF15" s="5"/>
      <c r="BG15" s="5"/>
    </row>
    <row r="16" spans="1:59" s="4" customFormat="1" ht="9.9499999999999993" customHeight="1" x14ac:dyDescent="0.2">
      <c r="A16" s="6" t="s">
        <v>6</v>
      </c>
      <c r="B16" s="6" t="s">
        <v>4</v>
      </c>
      <c r="C16" s="7">
        <v>1</v>
      </c>
      <c r="D16" s="7" t="s">
        <v>13</v>
      </c>
      <c r="E16" s="7"/>
      <c r="F16" s="5"/>
      <c r="G16" s="5"/>
      <c r="H16" s="64"/>
      <c r="I16" s="64"/>
      <c r="J16" s="64"/>
      <c r="K16" s="64"/>
      <c r="L16" s="64"/>
      <c r="M16" s="64"/>
      <c r="N16" s="5"/>
      <c r="O16" s="9">
        <v>2</v>
      </c>
      <c r="P16" s="9">
        <v>2</v>
      </c>
      <c r="Q16" s="9">
        <v>2</v>
      </c>
      <c r="R16" s="9">
        <v>2</v>
      </c>
      <c r="S16" s="9">
        <v>2</v>
      </c>
      <c r="T16" s="9">
        <v>2</v>
      </c>
      <c r="U16" s="9">
        <v>2</v>
      </c>
      <c r="V16" s="25">
        <v>2</v>
      </c>
      <c r="W16" s="9">
        <v>2</v>
      </c>
      <c r="X16" s="9">
        <v>2</v>
      </c>
      <c r="Y16" s="9">
        <v>2</v>
      </c>
      <c r="Z16" s="9">
        <v>2</v>
      </c>
      <c r="AA16" s="9">
        <v>2</v>
      </c>
      <c r="AB16" s="9">
        <v>2</v>
      </c>
      <c r="AC16" s="9">
        <v>2</v>
      </c>
      <c r="AD16" s="11">
        <v>2</v>
      </c>
      <c r="AE16" s="11">
        <v>2</v>
      </c>
      <c r="AF16" s="11">
        <v>2</v>
      </c>
      <c r="AG16" s="11">
        <v>2</v>
      </c>
      <c r="AH16" s="11">
        <v>2</v>
      </c>
      <c r="AI16" s="11">
        <v>2</v>
      </c>
      <c r="AJ16" s="11">
        <v>2</v>
      </c>
      <c r="AK16" s="11">
        <v>2</v>
      </c>
      <c r="AL16" s="31">
        <v>2</v>
      </c>
      <c r="AM16" s="11">
        <v>2</v>
      </c>
      <c r="AN16" s="11">
        <v>2</v>
      </c>
      <c r="AO16" s="11">
        <v>2</v>
      </c>
      <c r="AP16" s="9">
        <v>2</v>
      </c>
      <c r="AQ16" s="9">
        <v>2</v>
      </c>
      <c r="AR16" s="9">
        <v>2</v>
      </c>
      <c r="AS16" s="9">
        <v>2</v>
      </c>
      <c r="AT16" s="9">
        <v>2</v>
      </c>
      <c r="AU16" s="9">
        <v>2</v>
      </c>
      <c r="AV16" s="9">
        <v>2</v>
      </c>
      <c r="AW16" s="9">
        <v>2</v>
      </c>
      <c r="AX16" s="9">
        <v>2</v>
      </c>
      <c r="AY16" s="9">
        <v>2</v>
      </c>
      <c r="AZ16" s="5"/>
      <c r="BA16" s="5"/>
      <c r="BB16" s="5"/>
      <c r="BC16" s="5">
        <f t="shared" ref="BC16:BD31" si="3">2*1.25</f>
        <v>2.5</v>
      </c>
      <c r="BD16" s="5">
        <f t="shared" si="3"/>
        <v>2.5</v>
      </c>
      <c r="BE16" s="5"/>
      <c r="BF16" s="5"/>
      <c r="BG16" s="5"/>
    </row>
    <row r="17" spans="1:59" s="4" customFormat="1" ht="9.9499999999999993" customHeight="1" x14ac:dyDescent="0.2">
      <c r="A17" s="6" t="s">
        <v>6</v>
      </c>
      <c r="B17" s="6" t="s">
        <v>4</v>
      </c>
      <c r="C17" s="7">
        <v>2</v>
      </c>
      <c r="D17" s="7" t="s">
        <v>13</v>
      </c>
      <c r="E17" s="7"/>
      <c r="F17" s="5"/>
      <c r="G17" s="5"/>
      <c r="H17" s="64"/>
      <c r="I17" s="64"/>
      <c r="J17" s="64"/>
      <c r="K17" s="64"/>
      <c r="L17" s="64"/>
      <c r="M17" s="64"/>
      <c r="N17" s="5"/>
      <c r="O17" s="5"/>
      <c r="P17" s="9">
        <v>2</v>
      </c>
      <c r="Q17" s="9">
        <v>2</v>
      </c>
      <c r="R17" s="9">
        <v>2</v>
      </c>
      <c r="S17" s="9">
        <v>2</v>
      </c>
      <c r="T17" s="9">
        <v>2</v>
      </c>
      <c r="U17" s="9">
        <v>2</v>
      </c>
      <c r="V17" s="25">
        <v>2</v>
      </c>
      <c r="W17" s="9">
        <v>2</v>
      </c>
      <c r="X17" s="9">
        <v>2</v>
      </c>
      <c r="Y17" s="9">
        <v>2</v>
      </c>
      <c r="Z17" s="9">
        <v>2</v>
      </c>
      <c r="AA17" s="9">
        <v>2</v>
      </c>
      <c r="AB17" s="9">
        <v>2</v>
      </c>
      <c r="AC17" s="11">
        <v>2</v>
      </c>
      <c r="AD17" s="11">
        <v>2</v>
      </c>
      <c r="AE17" s="11">
        <v>2</v>
      </c>
      <c r="AF17" s="11">
        <v>2</v>
      </c>
      <c r="AG17" s="11">
        <v>2</v>
      </c>
      <c r="AH17" s="11">
        <v>2</v>
      </c>
      <c r="AI17" s="11">
        <v>2</v>
      </c>
      <c r="AJ17" s="11">
        <v>2</v>
      </c>
      <c r="AK17" s="11">
        <v>2</v>
      </c>
      <c r="AL17" s="31">
        <v>2</v>
      </c>
      <c r="AM17" s="11">
        <v>2</v>
      </c>
      <c r="AN17" s="11">
        <v>2</v>
      </c>
      <c r="AO17" s="11">
        <v>2</v>
      </c>
      <c r="AP17" s="9">
        <v>2</v>
      </c>
      <c r="AQ17" s="9">
        <v>2</v>
      </c>
      <c r="AR17" s="9">
        <v>2</v>
      </c>
      <c r="AS17" s="9">
        <v>2</v>
      </c>
      <c r="AT17" s="9">
        <v>2</v>
      </c>
      <c r="AU17" s="9">
        <v>2</v>
      </c>
      <c r="AV17" s="9">
        <v>2</v>
      </c>
      <c r="AW17" s="9">
        <v>2</v>
      </c>
      <c r="AX17" s="9">
        <v>2</v>
      </c>
      <c r="AY17" s="9">
        <v>2</v>
      </c>
      <c r="AZ17" s="5"/>
      <c r="BA17" s="5"/>
      <c r="BB17" s="5"/>
      <c r="BC17" s="5">
        <f t="shared" si="3"/>
        <v>2.5</v>
      </c>
      <c r="BD17" s="5">
        <f t="shared" si="3"/>
        <v>2.5</v>
      </c>
      <c r="BE17" s="5"/>
      <c r="BF17" s="5"/>
      <c r="BG17" s="5"/>
    </row>
    <row r="18" spans="1:59" s="4" customFormat="1" ht="9.9499999999999993" customHeight="1" x14ac:dyDescent="0.2">
      <c r="A18" s="6" t="s">
        <v>6</v>
      </c>
      <c r="B18" s="6" t="s">
        <v>4</v>
      </c>
      <c r="C18" s="7">
        <v>3</v>
      </c>
      <c r="D18" s="7" t="s">
        <v>13</v>
      </c>
      <c r="E18" s="7"/>
      <c r="F18" s="5"/>
      <c r="G18" s="5"/>
      <c r="H18" s="64"/>
      <c r="I18" s="64"/>
      <c r="J18" s="64"/>
      <c r="K18" s="64"/>
      <c r="L18" s="64"/>
      <c r="M18" s="64"/>
      <c r="N18" s="5"/>
      <c r="O18" s="5"/>
      <c r="P18" s="9">
        <v>2</v>
      </c>
      <c r="Q18" s="9">
        <v>2</v>
      </c>
      <c r="R18" s="9">
        <v>2</v>
      </c>
      <c r="S18" s="9">
        <v>2</v>
      </c>
      <c r="T18" s="9">
        <v>2</v>
      </c>
      <c r="U18" s="9">
        <v>2</v>
      </c>
      <c r="V18" s="25">
        <v>2</v>
      </c>
      <c r="W18" s="9">
        <v>2</v>
      </c>
      <c r="X18" s="9">
        <v>2</v>
      </c>
      <c r="Y18" s="9">
        <v>2</v>
      </c>
      <c r="Z18" s="9">
        <v>2</v>
      </c>
      <c r="AA18" s="9">
        <v>2</v>
      </c>
      <c r="AB18" s="9">
        <v>2</v>
      </c>
      <c r="AC18" s="11">
        <v>2</v>
      </c>
      <c r="AD18" s="11">
        <v>2</v>
      </c>
      <c r="AE18" s="11">
        <v>2</v>
      </c>
      <c r="AF18" s="11">
        <v>2</v>
      </c>
      <c r="AG18" s="11">
        <v>2</v>
      </c>
      <c r="AH18" s="11">
        <v>2</v>
      </c>
      <c r="AI18" s="11">
        <v>2</v>
      </c>
      <c r="AJ18" s="11">
        <v>2</v>
      </c>
      <c r="AK18" s="11">
        <v>2</v>
      </c>
      <c r="AL18" s="31">
        <v>2</v>
      </c>
      <c r="AM18" s="11">
        <v>2</v>
      </c>
      <c r="AN18" s="11">
        <v>2</v>
      </c>
      <c r="AO18" s="11">
        <v>2</v>
      </c>
      <c r="AP18" s="9">
        <v>2</v>
      </c>
      <c r="AQ18" s="9">
        <v>2</v>
      </c>
      <c r="AR18" s="9">
        <v>2</v>
      </c>
      <c r="AS18" s="9">
        <v>2</v>
      </c>
      <c r="AT18" s="9">
        <v>2</v>
      </c>
      <c r="AU18" s="9">
        <v>2</v>
      </c>
      <c r="AV18" s="9">
        <v>2</v>
      </c>
      <c r="AW18" s="9">
        <v>2</v>
      </c>
      <c r="AX18" s="9">
        <v>2</v>
      </c>
      <c r="AY18" s="9">
        <v>2</v>
      </c>
      <c r="AZ18" s="5"/>
      <c r="BA18" s="5"/>
      <c r="BB18" s="5"/>
      <c r="BC18" s="5">
        <f t="shared" si="3"/>
        <v>2.5</v>
      </c>
      <c r="BD18" s="5">
        <f t="shared" si="3"/>
        <v>2.5</v>
      </c>
      <c r="BE18" s="5"/>
      <c r="BF18" s="5"/>
      <c r="BG18" s="5"/>
    </row>
    <row r="19" spans="1:59" s="4" customFormat="1" ht="9.9499999999999993" customHeight="1" x14ac:dyDescent="0.2">
      <c r="A19" s="6" t="s">
        <v>6</v>
      </c>
      <c r="B19" s="6" t="s">
        <v>2</v>
      </c>
      <c r="C19" s="7">
        <v>1</v>
      </c>
      <c r="D19" s="7" t="s">
        <v>13</v>
      </c>
      <c r="E19" s="7"/>
      <c r="F19" s="5"/>
      <c r="G19" s="5"/>
      <c r="H19" s="64"/>
      <c r="I19" s="64"/>
      <c r="J19" s="64"/>
      <c r="K19" s="64"/>
      <c r="L19" s="64"/>
      <c r="M19" s="64"/>
      <c r="N19" s="5"/>
      <c r="O19" s="5"/>
      <c r="P19" s="9">
        <v>2</v>
      </c>
      <c r="Q19" s="9">
        <v>2</v>
      </c>
      <c r="R19" s="9">
        <v>2</v>
      </c>
      <c r="S19" s="9">
        <v>2</v>
      </c>
      <c r="T19" s="9">
        <v>2</v>
      </c>
      <c r="U19" s="9">
        <v>2</v>
      </c>
      <c r="V19" s="25">
        <v>2</v>
      </c>
      <c r="W19" s="9">
        <v>2</v>
      </c>
      <c r="X19" s="9">
        <v>2</v>
      </c>
      <c r="Y19" s="9">
        <v>2</v>
      </c>
      <c r="Z19" s="9">
        <v>2</v>
      </c>
      <c r="AA19" s="9">
        <v>2</v>
      </c>
      <c r="AB19" s="9">
        <v>2</v>
      </c>
      <c r="AC19" s="9">
        <v>2</v>
      </c>
      <c r="AD19" s="11">
        <v>2</v>
      </c>
      <c r="AE19" s="11">
        <v>2</v>
      </c>
      <c r="AF19" s="11">
        <v>2</v>
      </c>
      <c r="AG19" s="11">
        <v>2</v>
      </c>
      <c r="AH19" s="11">
        <v>2</v>
      </c>
      <c r="AI19" s="11">
        <v>2</v>
      </c>
      <c r="AJ19" s="11">
        <v>2</v>
      </c>
      <c r="AK19" s="11">
        <v>2</v>
      </c>
      <c r="AL19" s="31">
        <v>2</v>
      </c>
      <c r="AM19" s="11">
        <v>2</v>
      </c>
      <c r="AN19" s="11">
        <v>2</v>
      </c>
      <c r="AO19" s="11">
        <v>2</v>
      </c>
      <c r="AP19" s="17">
        <v>2</v>
      </c>
      <c r="AQ19" s="9">
        <v>2</v>
      </c>
      <c r="AR19" s="9">
        <v>2</v>
      </c>
      <c r="AS19" s="9">
        <v>2</v>
      </c>
      <c r="AT19" s="9">
        <v>2</v>
      </c>
      <c r="AU19" s="9">
        <v>2</v>
      </c>
      <c r="AV19" s="9">
        <v>2</v>
      </c>
      <c r="AW19" s="9">
        <v>2</v>
      </c>
      <c r="AX19" s="9">
        <v>2</v>
      </c>
      <c r="AY19" s="9">
        <v>2</v>
      </c>
      <c r="AZ19" s="5"/>
      <c r="BA19" s="5"/>
      <c r="BB19" s="5"/>
      <c r="BC19" s="5">
        <f t="shared" si="3"/>
        <v>2.5</v>
      </c>
      <c r="BD19" s="5">
        <f t="shared" si="3"/>
        <v>2.5</v>
      </c>
      <c r="BE19" s="5"/>
      <c r="BF19" s="5"/>
      <c r="BG19" s="5"/>
    </row>
    <row r="20" spans="1:59" s="4" customFormat="1" ht="9.9499999999999993" customHeight="1" x14ac:dyDescent="0.2">
      <c r="A20" s="6" t="s">
        <v>6</v>
      </c>
      <c r="B20" s="6" t="s">
        <v>2</v>
      </c>
      <c r="C20" s="7">
        <v>2</v>
      </c>
      <c r="D20" s="7" t="s">
        <v>13</v>
      </c>
      <c r="E20" s="7"/>
      <c r="F20" s="5"/>
      <c r="G20" s="5"/>
      <c r="H20" s="67"/>
      <c r="I20" s="64"/>
      <c r="J20" s="64"/>
      <c r="K20" s="64"/>
      <c r="L20" s="64"/>
      <c r="M20" s="64"/>
      <c r="N20" s="5"/>
      <c r="O20" s="5"/>
      <c r="P20" s="9">
        <v>2</v>
      </c>
      <c r="Q20" s="9">
        <v>2</v>
      </c>
      <c r="R20" s="9">
        <v>2</v>
      </c>
      <c r="S20" s="9">
        <v>2</v>
      </c>
      <c r="T20" s="9">
        <v>2</v>
      </c>
      <c r="U20" s="9">
        <v>2</v>
      </c>
      <c r="V20" s="25">
        <v>2</v>
      </c>
      <c r="W20" s="9">
        <v>2</v>
      </c>
      <c r="X20" s="9">
        <v>2</v>
      </c>
      <c r="Y20" s="9">
        <v>2</v>
      </c>
      <c r="Z20" s="9">
        <v>2</v>
      </c>
      <c r="AA20" s="9">
        <v>2</v>
      </c>
      <c r="AB20" s="9">
        <v>2</v>
      </c>
      <c r="AC20" s="11">
        <v>2</v>
      </c>
      <c r="AD20" s="11">
        <v>2</v>
      </c>
      <c r="AE20" s="11">
        <v>2</v>
      </c>
      <c r="AF20" s="11">
        <v>2</v>
      </c>
      <c r="AG20" s="11">
        <v>2</v>
      </c>
      <c r="AH20" s="11">
        <v>2</v>
      </c>
      <c r="AI20" s="11">
        <v>2</v>
      </c>
      <c r="AJ20" s="11">
        <v>2</v>
      </c>
      <c r="AK20" s="11">
        <v>2</v>
      </c>
      <c r="AL20" s="31">
        <v>2</v>
      </c>
      <c r="AM20" s="11">
        <v>2</v>
      </c>
      <c r="AN20" s="11">
        <v>2</v>
      </c>
      <c r="AO20" s="11">
        <v>2</v>
      </c>
      <c r="AP20" s="17">
        <v>2</v>
      </c>
      <c r="AQ20" s="9">
        <v>2</v>
      </c>
      <c r="AR20" s="9">
        <v>2</v>
      </c>
      <c r="AS20" s="9">
        <v>2</v>
      </c>
      <c r="AT20" s="9">
        <v>2</v>
      </c>
      <c r="AU20" s="9">
        <v>2</v>
      </c>
      <c r="AV20" s="9">
        <v>2</v>
      </c>
      <c r="AW20" s="9">
        <v>2</v>
      </c>
      <c r="AX20" s="9">
        <v>2</v>
      </c>
      <c r="AY20" s="9">
        <v>2</v>
      </c>
      <c r="AZ20" s="5"/>
      <c r="BA20" s="5"/>
      <c r="BB20" s="5"/>
      <c r="BC20" s="5">
        <f t="shared" si="3"/>
        <v>2.5</v>
      </c>
      <c r="BD20" s="5">
        <f t="shared" si="3"/>
        <v>2.5</v>
      </c>
      <c r="BE20" s="5"/>
      <c r="BF20" s="5"/>
      <c r="BG20" s="5"/>
    </row>
    <row r="21" spans="1:59" s="4" customFormat="1" ht="9.9499999999999993" customHeight="1" x14ac:dyDescent="0.2">
      <c r="A21" s="6" t="s">
        <v>6</v>
      </c>
      <c r="B21" s="6" t="s">
        <v>2</v>
      </c>
      <c r="C21" s="7">
        <v>3</v>
      </c>
      <c r="D21" s="7" t="s">
        <v>13</v>
      </c>
      <c r="E21" s="7"/>
      <c r="F21" s="5"/>
      <c r="G21" s="5"/>
      <c r="H21" s="64"/>
      <c r="I21" s="64"/>
      <c r="J21" s="64"/>
      <c r="K21" s="64"/>
      <c r="L21" s="64"/>
      <c r="M21" s="64"/>
      <c r="N21" s="5"/>
      <c r="O21" s="5"/>
      <c r="P21" s="9">
        <v>2</v>
      </c>
      <c r="Q21" s="9">
        <v>2</v>
      </c>
      <c r="R21" s="9">
        <v>2</v>
      </c>
      <c r="S21" s="9">
        <v>2</v>
      </c>
      <c r="T21" s="9">
        <v>2</v>
      </c>
      <c r="U21" s="9">
        <v>2</v>
      </c>
      <c r="V21" s="25">
        <v>2</v>
      </c>
      <c r="W21" s="9">
        <v>2</v>
      </c>
      <c r="X21" s="9">
        <v>2</v>
      </c>
      <c r="Y21" s="9">
        <v>2</v>
      </c>
      <c r="Z21" s="9">
        <v>2</v>
      </c>
      <c r="AA21" s="9">
        <v>2</v>
      </c>
      <c r="AB21" s="9">
        <v>2</v>
      </c>
      <c r="AC21" s="11">
        <v>2</v>
      </c>
      <c r="AD21" s="11">
        <v>2</v>
      </c>
      <c r="AE21" s="11">
        <v>2</v>
      </c>
      <c r="AF21" s="11">
        <v>2</v>
      </c>
      <c r="AG21" s="11">
        <v>2</v>
      </c>
      <c r="AH21" s="11">
        <v>2</v>
      </c>
      <c r="AI21" s="11">
        <v>2</v>
      </c>
      <c r="AJ21" s="11">
        <v>2</v>
      </c>
      <c r="AK21" s="11">
        <v>2</v>
      </c>
      <c r="AL21" s="31">
        <v>2</v>
      </c>
      <c r="AM21" s="11">
        <v>2</v>
      </c>
      <c r="AN21" s="11">
        <v>2</v>
      </c>
      <c r="AO21" s="11">
        <v>2</v>
      </c>
      <c r="AP21" s="17">
        <v>2</v>
      </c>
      <c r="AQ21" s="9">
        <v>2</v>
      </c>
      <c r="AR21" s="9">
        <v>2</v>
      </c>
      <c r="AS21" s="9">
        <v>2</v>
      </c>
      <c r="AT21" s="9">
        <v>2</v>
      </c>
      <c r="AU21" s="9">
        <v>2</v>
      </c>
      <c r="AV21" s="9">
        <v>2</v>
      </c>
      <c r="AW21" s="9">
        <v>2</v>
      </c>
      <c r="AX21" s="9">
        <v>2</v>
      </c>
      <c r="AY21" s="9">
        <v>2</v>
      </c>
      <c r="AZ21" s="5"/>
      <c r="BA21" s="5"/>
      <c r="BB21" s="5"/>
      <c r="BC21" s="5">
        <f t="shared" si="3"/>
        <v>2.5</v>
      </c>
      <c r="BD21" s="5">
        <f t="shared" si="3"/>
        <v>2.5</v>
      </c>
      <c r="BE21" s="5"/>
      <c r="BF21" s="5"/>
      <c r="BG21" s="5"/>
    </row>
    <row r="22" spans="1:59" s="4" customFormat="1" ht="9.9499999999999993" customHeight="1" x14ac:dyDescent="0.2">
      <c r="A22" s="6" t="s">
        <v>6</v>
      </c>
      <c r="B22" s="6" t="s">
        <v>2</v>
      </c>
      <c r="C22" s="7">
        <v>4</v>
      </c>
      <c r="D22" s="7" t="s">
        <v>13</v>
      </c>
      <c r="E22" s="7"/>
      <c r="F22" s="5"/>
      <c r="G22" s="5"/>
      <c r="H22" s="64"/>
      <c r="I22" s="64"/>
      <c r="J22" s="64"/>
      <c r="K22" s="64"/>
      <c r="L22" s="64"/>
      <c r="M22" s="64"/>
      <c r="N22" s="5"/>
      <c r="O22" s="5"/>
      <c r="P22" s="9">
        <v>2</v>
      </c>
      <c r="Q22" s="9">
        <v>2</v>
      </c>
      <c r="R22" s="9">
        <v>2</v>
      </c>
      <c r="S22" s="9">
        <v>2</v>
      </c>
      <c r="T22" s="9">
        <v>2</v>
      </c>
      <c r="U22" s="9">
        <v>2</v>
      </c>
      <c r="V22" s="25">
        <v>2</v>
      </c>
      <c r="W22" s="9">
        <v>2</v>
      </c>
      <c r="X22" s="9">
        <v>2</v>
      </c>
      <c r="Y22" s="9">
        <v>2</v>
      </c>
      <c r="Z22" s="9">
        <v>2</v>
      </c>
      <c r="AA22" s="9">
        <v>2</v>
      </c>
      <c r="AB22" s="9">
        <v>2</v>
      </c>
      <c r="AC22" s="9">
        <v>2</v>
      </c>
      <c r="AD22" s="9">
        <v>2</v>
      </c>
      <c r="AE22" s="9">
        <v>2</v>
      </c>
      <c r="AF22" s="9">
        <v>2</v>
      </c>
      <c r="AG22" s="9">
        <v>2</v>
      </c>
      <c r="AH22" s="9">
        <v>2</v>
      </c>
      <c r="AI22" s="9">
        <v>2</v>
      </c>
      <c r="AJ22" s="11">
        <v>2</v>
      </c>
      <c r="AK22" s="11">
        <v>2</v>
      </c>
      <c r="AL22" s="31">
        <v>2</v>
      </c>
      <c r="AM22" s="17">
        <v>2</v>
      </c>
      <c r="AN22" s="17">
        <v>2</v>
      </c>
      <c r="AO22" s="17">
        <v>2</v>
      </c>
      <c r="AP22" s="17">
        <v>2</v>
      </c>
      <c r="AQ22" s="9">
        <v>2</v>
      </c>
      <c r="AR22" s="9">
        <v>2</v>
      </c>
      <c r="AS22" s="9">
        <v>2</v>
      </c>
      <c r="AT22" s="9">
        <v>2</v>
      </c>
      <c r="AU22" s="9">
        <v>2</v>
      </c>
      <c r="AV22" s="9">
        <v>2</v>
      </c>
      <c r="AW22" s="9">
        <v>2</v>
      </c>
      <c r="AX22" s="9">
        <v>2</v>
      </c>
      <c r="AY22" s="9">
        <v>2</v>
      </c>
      <c r="AZ22" s="5"/>
      <c r="BA22" s="5"/>
      <c r="BB22" s="5"/>
      <c r="BC22" s="5">
        <f t="shared" si="3"/>
        <v>2.5</v>
      </c>
      <c r="BD22" s="5">
        <f t="shared" si="3"/>
        <v>2.5</v>
      </c>
      <c r="BE22" s="5"/>
      <c r="BF22" s="5"/>
      <c r="BG22" s="5"/>
    </row>
    <row r="23" spans="1:59" s="4" customFormat="1" ht="9.9499999999999993" customHeight="1" x14ac:dyDescent="0.2">
      <c r="A23" s="6" t="s">
        <v>6</v>
      </c>
      <c r="B23" s="6" t="s">
        <v>2</v>
      </c>
      <c r="C23" s="7">
        <v>5</v>
      </c>
      <c r="D23" s="7" t="s">
        <v>13</v>
      </c>
      <c r="E23" s="7"/>
      <c r="F23" s="5"/>
      <c r="G23" s="5"/>
      <c r="H23" s="64"/>
      <c r="I23" s="64"/>
      <c r="J23" s="64"/>
      <c r="K23" s="64"/>
      <c r="L23" s="64"/>
      <c r="M23" s="64"/>
      <c r="N23" s="5"/>
      <c r="O23" s="5"/>
      <c r="P23" s="9">
        <v>2</v>
      </c>
      <c r="Q23" s="9">
        <v>2</v>
      </c>
      <c r="R23" s="9">
        <v>2</v>
      </c>
      <c r="S23" s="9">
        <v>2</v>
      </c>
      <c r="T23" s="9">
        <v>2</v>
      </c>
      <c r="U23" s="9">
        <v>2</v>
      </c>
      <c r="V23" s="25">
        <v>2</v>
      </c>
      <c r="W23" s="9">
        <v>2</v>
      </c>
      <c r="X23" s="9">
        <v>2</v>
      </c>
      <c r="Y23" s="9">
        <v>2</v>
      </c>
      <c r="Z23" s="9">
        <v>2</v>
      </c>
      <c r="AA23" s="9">
        <v>2</v>
      </c>
      <c r="AB23" s="9">
        <v>2</v>
      </c>
      <c r="AC23" s="9">
        <v>2</v>
      </c>
      <c r="AD23" s="9">
        <v>2</v>
      </c>
      <c r="AE23" s="9">
        <v>2</v>
      </c>
      <c r="AF23" s="16">
        <v>2</v>
      </c>
      <c r="AG23" s="16">
        <v>2</v>
      </c>
      <c r="AH23" s="16">
        <v>2</v>
      </c>
      <c r="AI23" s="16">
        <v>2</v>
      </c>
      <c r="AJ23" s="16">
        <v>2</v>
      </c>
      <c r="AK23" s="16">
        <v>2</v>
      </c>
      <c r="AL23" s="32">
        <v>2</v>
      </c>
      <c r="AM23" s="16">
        <v>2</v>
      </c>
      <c r="AN23" s="16">
        <v>2</v>
      </c>
      <c r="AO23" s="16">
        <v>2</v>
      </c>
      <c r="AP23" s="9">
        <v>2</v>
      </c>
      <c r="AQ23" s="9">
        <v>2</v>
      </c>
      <c r="AR23" s="9">
        <v>2</v>
      </c>
      <c r="AS23" s="9">
        <v>2</v>
      </c>
      <c r="AT23" s="9">
        <v>2</v>
      </c>
      <c r="AU23" s="9">
        <v>2</v>
      </c>
      <c r="AV23" s="9">
        <v>2</v>
      </c>
      <c r="AW23" s="5"/>
      <c r="AX23" s="5"/>
      <c r="AY23" s="5"/>
      <c r="AZ23" s="5"/>
      <c r="BA23" s="5"/>
      <c r="BB23" s="5"/>
      <c r="BC23" s="5">
        <f t="shared" si="3"/>
        <v>2.5</v>
      </c>
      <c r="BD23" s="5">
        <f t="shared" si="3"/>
        <v>2.5</v>
      </c>
      <c r="BE23" s="5"/>
      <c r="BF23" s="5"/>
      <c r="BG23" s="5"/>
    </row>
    <row r="24" spans="1:59" s="4" customFormat="1" ht="9.9499999999999993" customHeight="1" x14ac:dyDescent="0.2">
      <c r="A24" s="6" t="s">
        <v>6</v>
      </c>
      <c r="B24" s="6" t="s">
        <v>2</v>
      </c>
      <c r="C24" s="7">
        <v>6</v>
      </c>
      <c r="D24" s="7" t="s">
        <v>13</v>
      </c>
      <c r="E24" s="7"/>
      <c r="F24" s="64"/>
      <c r="G24" s="64"/>
      <c r="H24" s="65" t="s">
        <v>29</v>
      </c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26"/>
      <c r="W24" s="66"/>
      <c r="X24" s="66"/>
      <c r="Y24" s="66"/>
      <c r="Z24" s="66"/>
      <c r="AA24" s="66"/>
      <c r="AB24" s="66"/>
      <c r="AC24" s="16">
        <v>2</v>
      </c>
      <c r="AD24" s="16">
        <v>2</v>
      </c>
      <c r="AE24" s="16">
        <v>2</v>
      </c>
      <c r="AF24" s="16">
        <v>2</v>
      </c>
      <c r="AG24" s="16">
        <v>2</v>
      </c>
      <c r="AH24" s="16">
        <v>2</v>
      </c>
      <c r="AI24" s="16">
        <v>2</v>
      </c>
      <c r="AJ24" s="16">
        <v>2</v>
      </c>
      <c r="AK24" s="16">
        <v>2</v>
      </c>
      <c r="AL24" s="32">
        <v>2</v>
      </c>
      <c r="AM24" s="16">
        <v>2</v>
      </c>
      <c r="AN24" s="16">
        <v>2</v>
      </c>
      <c r="AO24" s="16">
        <v>2</v>
      </c>
      <c r="AP24" s="15">
        <v>2</v>
      </c>
      <c r="AQ24" s="15">
        <v>2</v>
      </c>
      <c r="AR24" s="65" t="s">
        <v>29</v>
      </c>
      <c r="AS24" s="19"/>
      <c r="AT24" s="19"/>
      <c r="AU24" s="19"/>
      <c r="AV24" s="19"/>
      <c r="AW24" s="19"/>
      <c r="AX24" s="19"/>
      <c r="AY24" s="19"/>
      <c r="AZ24" s="64"/>
      <c r="BA24" s="64"/>
      <c r="BB24" s="5"/>
      <c r="BC24" s="5">
        <f t="shared" si="3"/>
        <v>2.5</v>
      </c>
      <c r="BD24" s="5">
        <f t="shared" si="3"/>
        <v>2.5</v>
      </c>
      <c r="BE24" s="5"/>
      <c r="BF24" s="5"/>
      <c r="BG24" s="5"/>
    </row>
    <row r="25" spans="1:59" s="4" customFormat="1" ht="9.9499999999999993" customHeight="1" x14ac:dyDescent="0.2">
      <c r="A25" s="6" t="s">
        <v>6</v>
      </c>
      <c r="B25" s="6" t="s">
        <v>2</v>
      </c>
      <c r="C25" s="7">
        <v>7</v>
      </c>
      <c r="D25" s="7" t="s">
        <v>13</v>
      </c>
      <c r="E25" s="7"/>
      <c r="F25" s="5"/>
      <c r="G25" s="5"/>
      <c r="H25" s="64"/>
      <c r="I25" s="64"/>
      <c r="J25" s="64"/>
      <c r="K25" s="64"/>
      <c r="L25" s="64"/>
      <c r="M25" s="64"/>
      <c r="N25" s="5"/>
      <c r="O25" s="5"/>
      <c r="P25" s="9">
        <v>2</v>
      </c>
      <c r="Q25" s="9">
        <v>2</v>
      </c>
      <c r="R25" s="9">
        <v>2</v>
      </c>
      <c r="S25" s="9">
        <v>2</v>
      </c>
      <c r="T25" s="9">
        <v>2</v>
      </c>
      <c r="U25" s="9">
        <v>2</v>
      </c>
      <c r="V25" s="25">
        <v>2</v>
      </c>
      <c r="W25" s="9">
        <v>2</v>
      </c>
      <c r="X25" s="9">
        <v>2</v>
      </c>
      <c r="Y25" s="9">
        <v>2</v>
      </c>
      <c r="Z25" s="9">
        <v>2</v>
      </c>
      <c r="AA25" s="9">
        <v>2</v>
      </c>
      <c r="AB25" s="9">
        <v>2</v>
      </c>
      <c r="AC25" s="9">
        <v>2</v>
      </c>
      <c r="AD25" s="9">
        <v>2</v>
      </c>
      <c r="AE25" s="9">
        <v>2</v>
      </c>
      <c r="AF25" s="9">
        <v>2</v>
      </c>
      <c r="AG25" s="18">
        <v>2</v>
      </c>
      <c r="AH25" s="18">
        <v>2</v>
      </c>
      <c r="AI25" s="18">
        <v>2</v>
      </c>
      <c r="AJ25" s="18">
        <v>2</v>
      </c>
      <c r="AK25" s="18">
        <v>2</v>
      </c>
      <c r="AL25" s="30">
        <v>2</v>
      </c>
      <c r="AM25" s="18">
        <v>2</v>
      </c>
      <c r="AN25" s="18">
        <v>2</v>
      </c>
      <c r="AO25" s="18">
        <v>2</v>
      </c>
      <c r="AP25" s="9">
        <v>2</v>
      </c>
      <c r="AQ25" s="9">
        <v>2</v>
      </c>
      <c r="AR25" s="9">
        <v>2</v>
      </c>
      <c r="AS25" s="9">
        <v>2</v>
      </c>
      <c r="AT25" s="9">
        <v>2</v>
      </c>
      <c r="AU25" s="9">
        <v>2</v>
      </c>
      <c r="AV25" s="9">
        <v>2</v>
      </c>
      <c r="AW25" s="9">
        <v>2</v>
      </c>
      <c r="AX25" s="9">
        <v>2</v>
      </c>
      <c r="AY25" s="9">
        <v>2</v>
      </c>
      <c r="AZ25" s="5"/>
      <c r="BA25" s="5"/>
      <c r="BB25" s="5"/>
      <c r="BC25" s="5">
        <f t="shared" si="3"/>
        <v>2.5</v>
      </c>
      <c r="BD25" s="5">
        <f t="shared" si="3"/>
        <v>2.5</v>
      </c>
      <c r="BE25" s="5"/>
      <c r="BF25" s="5"/>
      <c r="BG25" s="5"/>
    </row>
    <row r="26" spans="1:59" s="4" customFormat="1" ht="9.9499999999999993" customHeight="1" x14ac:dyDescent="0.2">
      <c r="A26" s="6" t="s">
        <v>6</v>
      </c>
      <c r="B26" s="6" t="s">
        <v>2</v>
      </c>
      <c r="C26" s="7">
        <v>8</v>
      </c>
      <c r="D26" s="7" t="s">
        <v>13</v>
      </c>
      <c r="E26" s="7"/>
      <c r="F26" s="5"/>
      <c r="G26" s="5"/>
      <c r="H26" s="64"/>
      <c r="I26" s="64"/>
      <c r="J26" s="64"/>
      <c r="K26" s="64"/>
      <c r="L26" s="64"/>
      <c r="M26" s="64"/>
      <c r="N26" s="5"/>
      <c r="O26" s="5"/>
      <c r="P26" s="9">
        <v>2</v>
      </c>
      <c r="Q26" s="9">
        <v>2</v>
      </c>
      <c r="R26" s="9">
        <v>2</v>
      </c>
      <c r="S26" s="9">
        <v>2</v>
      </c>
      <c r="T26" s="9">
        <v>2</v>
      </c>
      <c r="U26" s="9">
        <v>2</v>
      </c>
      <c r="V26" s="25">
        <v>2</v>
      </c>
      <c r="W26" s="9">
        <v>2</v>
      </c>
      <c r="X26" s="9">
        <v>2</v>
      </c>
      <c r="Y26" s="9">
        <v>2</v>
      </c>
      <c r="Z26" s="9">
        <v>2</v>
      </c>
      <c r="AA26" s="9">
        <v>2</v>
      </c>
      <c r="AB26" s="9">
        <v>2</v>
      </c>
      <c r="AC26" s="9">
        <v>2</v>
      </c>
      <c r="AD26" s="9">
        <v>2</v>
      </c>
      <c r="AE26" s="9">
        <v>2</v>
      </c>
      <c r="AF26" s="9">
        <v>2</v>
      </c>
      <c r="AG26" s="18">
        <v>2</v>
      </c>
      <c r="AH26" s="18">
        <v>2</v>
      </c>
      <c r="AI26" s="18">
        <v>2</v>
      </c>
      <c r="AJ26" s="18">
        <v>2</v>
      </c>
      <c r="AK26" s="18">
        <v>2</v>
      </c>
      <c r="AL26" s="30">
        <v>2</v>
      </c>
      <c r="AM26" s="18">
        <v>2</v>
      </c>
      <c r="AN26" s="18">
        <v>2</v>
      </c>
      <c r="AO26" s="18">
        <v>2</v>
      </c>
      <c r="AP26" s="9">
        <v>2</v>
      </c>
      <c r="AQ26" s="9">
        <v>2</v>
      </c>
      <c r="AR26" s="9">
        <v>2</v>
      </c>
      <c r="AS26" s="9">
        <v>2</v>
      </c>
      <c r="AT26" s="9">
        <v>2</v>
      </c>
      <c r="AU26" s="9">
        <v>2</v>
      </c>
      <c r="AV26" s="9">
        <v>2</v>
      </c>
      <c r="AW26" s="9">
        <v>2</v>
      </c>
      <c r="AX26" s="9">
        <v>2</v>
      </c>
      <c r="AY26" s="9">
        <v>2</v>
      </c>
      <c r="AZ26" s="5"/>
      <c r="BA26" s="5"/>
      <c r="BB26" s="5"/>
      <c r="BC26" s="5">
        <f t="shared" si="3"/>
        <v>2.5</v>
      </c>
      <c r="BD26" s="5">
        <f t="shared" si="3"/>
        <v>2.5</v>
      </c>
      <c r="BE26" s="5"/>
      <c r="BF26" s="5"/>
      <c r="BG26" s="5"/>
    </row>
    <row r="27" spans="1:59" s="4" customFormat="1" ht="9.9499999999999993" customHeight="1" x14ac:dyDescent="0.2">
      <c r="A27" s="6" t="s">
        <v>6</v>
      </c>
      <c r="B27" s="6" t="s">
        <v>2</v>
      </c>
      <c r="C27" s="7">
        <v>9</v>
      </c>
      <c r="D27" s="7" t="s">
        <v>13</v>
      </c>
      <c r="E27" s="7"/>
      <c r="F27" s="5"/>
      <c r="G27" s="5"/>
      <c r="H27" s="64"/>
      <c r="I27" s="64"/>
      <c r="J27" s="64"/>
      <c r="K27" s="64"/>
      <c r="L27" s="64"/>
      <c r="M27" s="64"/>
      <c r="N27" s="5"/>
      <c r="O27" s="8"/>
      <c r="P27" s="9">
        <v>2</v>
      </c>
      <c r="Q27" s="9">
        <v>2</v>
      </c>
      <c r="R27" s="9">
        <v>2</v>
      </c>
      <c r="S27" s="9">
        <v>2</v>
      </c>
      <c r="T27" s="9">
        <v>2</v>
      </c>
      <c r="U27" s="9">
        <v>2</v>
      </c>
      <c r="V27" s="25">
        <v>2</v>
      </c>
      <c r="W27" s="9">
        <v>2</v>
      </c>
      <c r="X27" s="9">
        <v>2</v>
      </c>
      <c r="Y27" s="9">
        <v>2</v>
      </c>
      <c r="Z27" s="9">
        <v>2</v>
      </c>
      <c r="AA27" s="9">
        <v>2</v>
      </c>
      <c r="AB27" s="9">
        <v>2</v>
      </c>
      <c r="AC27" s="9">
        <v>2</v>
      </c>
      <c r="AD27" s="9">
        <v>2</v>
      </c>
      <c r="AE27" s="9">
        <v>2</v>
      </c>
      <c r="AF27" s="9">
        <v>2</v>
      </c>
      <c r="AG27" s="9">
        <v>2</v>
      </c>
      <c r="AH27" s="9">
        <v>2</v>
      </c>
      <c r="AI27" s="9">
        <v>2</v>
      </c>
      <c r="AJ27" s="9">
        <v>2</v>
      </c>
      <c r="AK27" s="9">
        <v>2</v>
      </c>
      <c r="AL27" s="25">
        <v>2</v>
      </c>
      <c r="AM27" s="9">
        <v>2</v>
      </c>
      <c r="AN27" s="9">
        <v>2</v>
      </c>
      <c r="AO27" s="9">
        <v>2</v>
      </c>
      <c r="AP27" s="9">
        <v>2</v>
      </c>
      <c r="AQ27" s="9">
        <v>2</v>
      </c>
      <c r="AR27" s="9">
        <v>2</v>
      </c>
      <c r="AS27" s="9">
        <v>2</v>
      </c>
      <c r="AT27" s="9">
        <v>2</v>
      </c>
      <c r="AU27" s="9">
        <v>2</v>
      </c>
      <c r="AV27" s="9">
        <v>2</v>
      </c>
      <c r="AW27" s="9">
        <v>2</v>
      </c>
      <c r="AX27" s="9">
        <v>2</v>
      </c>
      <c r="AY27" s="9">
        <v>2</v>
      </c>
      <c r="AZ27" s="5"/>
      <c r="BA27" s="5"/>
      <c r="BB27" s="5"/>
      <c r="BC27" s="5">
        <f t="shared" si="3"/>
        <v>2.5</v>
      </c>
      <c r="BD27" s="5">
        <f t="shared" si="3"/>
        <v>2.5</v>
      </c>
      <c r="BE27" s="5"/>
      <c r="BF27" s="5"/>
      <c r="BG27" s="5"/>
    </row>
    <row r="28" spans="1:59" s="4" customFormat="1" ht="9.9499999999999993" customHeight="1" x14ac:dyDescent="0.2">
      <c r="A28" s="6" t="s">
        <v>6</v>
      </c>
      <c r="B28" s="6" t="s">
        <v>2</v>
      </c>
      <c r="C28" s="7">
        <v>10</v>
      </c>
      <c r="D28" s="7" t="s">
        <v>13</v>
      </c>
      <c r="E28" s="7"/>
      <c r="F28" s="64"/>
      <c r="G28" s="64"/>
      <c r="H28" s="14">
        <v>2</v>
      </c>
      <c r="I28" s="14">
        <v>2</v>
      </c>
      <c r="J28" s="14">
        <v>2</v>
      </c>
      <c r="K28" s="14">
        <v>2</v>
      </c>
      <c r="L28" s="14">
        <v>2</v>
      </c>
      <c r="M28" s="14">
        <v>2</v>
      </c>
      <c r="N28" s="14">
        <v>2</v>
      </c>
      <c r="O28" s="14">
        <v>2</v>
      </c>
      <c r="P28" s="9">
        <v>2</v>
      </c>
      <c r="Q28" s="9">
        <v>2</v>
      </c>
      <c r="R28" s="9">
        <v>2</v>
      </c>
      <c r="S28" s="9">
        <v>2</v>
      </c>
      <c r="T28" s="9">
        <v>2</v>
      </c>
      <c r="U28" s="9">
        <v>2</v>
      </c>
      <c r="V28" s="25">
        <v>2</v>
      </c>
      <c r="W28" s="9">
        <v>2</v>
      </c>
      <c r="X28" s="9">
        <v>2</v>
      </c>
      <c r="Y28" s="9">
        <v>2</v>
      </c>
      <c r="Z28" s="9">
        <v>2</v>
      </c>
      <c r="AA28" s="9">
        <v>2</v>
      </c>
      <c r="AB28" s="9">
        <v>2</v>
      </c>
      <c r="AC28" s="9">
        <v>2</v>
      </c>
      <c r="AD28" s="9">
        <v>2</v>
      </c>
      <c r="AE28" s="9">
        <v>2</v>
      </c>
      <c r="AF28" s="9">
        <v>2</v>
      </c>
      <c r="AG28" s="9">
        <v>2</v>
      </c>
      <c r="AH28" s="9">
        <v>2</v>
      </c>
      <c r="AI28" s="9">
        <v>2</v>
      </c>
      <c r="AJ28" s="9">
        <v>2</v>
      </c>
      <c r="AK28" s="9">
        <v>2</v>
      </c>
      <c r="AL28" s="25">
        <v>2</v>
      </c>
      <c r="AM28" s="9">
        <v>2</v>
      </c>
      <c r="AN28" s="9">
        <v>2</v>
      </c>
      <c r="AO28" s="9">
        <v>2</v>
      </c>
      <c r="AP28" s="9">
        <v>2</v>
      </c>
      <c r="AQ28" s="9">
        <v>2</v>
      </c>
      <c r="AR28" s="9">
        <v>2</v>
      </c>
      <c r="AS28" s="9">
        <v>2</v>
      </c>
      <c r="AT28" s="9">
        <v>2</v>
      </c>
      <c r="AU28" s="9">
        <v>2</v>
      </c>
      <c r="AV28" s="9">
        <v>2</v>
      </c>
      <c r="AW28" s="9">
        <v>2</v>
      </c>
      <c r="AX28" s="64"/>
      <c r="AY28" s="64"/>
      <c r="AZ28" s="64"/>
      <c r="BA28" s="64"/>
      <c r="BB28" s="5">
        <f t="shared" ref="BB28:BB31" si="4">2*1.25</f>
        <v>2.5</v>
      </c>
      <c r="BC28" s="5">
        <f t="shared" si="3"/>
        <v>2.5</v>
      </c>
      <c r="BD28" s="5">
        <f t="shared" si="3"/>
        <v>2.5</v>
      </c>
      <c r="BE28" s="5"/>
      <c r="BF28" s="5"/>
      <c r="BG28" s="5"/>
    </row>
    <row r="29" spans="1:59" s="4" customFormat="1" ht="9.9499999999999993" customHeight="1" x14ac:dyDescent="0.2">
      <c r="A29" s="6" t="s">
        <v>6</v>
      </c>
      <c r="B29" s="6" t="s">
        <v>2</v>
      </c>
      <c r="C29" s="7">
        <v>11</v>
      </c>
      <c r="D29" s="7" t="s">
        <v>13</v>
      </c>
      <c r="E29" s="7"/>
      <c r="F29" s="64"/>
      <c r="G29" s="64"/>
      <c r="H29" s="14">
        <v>2</v>
      </c>
      <c r="I29" s="14">
        <v>2</v>
      </c>
      <c r="J29" s="14">
        <v>2</v>
      </c>
      <c r="K29" s="14">
        <v>2</v>
      </c>
      <c r="L29" s="14">
        <v>2</v>
      </c>
      <c r="M29" s="14">
        <v>2</v>
      </c>
      <c r="N29" s="14">
        <v>2</v>
      </c>
      <c r="O29" s="14">
        <v>2</v>
      </c>
      <c r="P29" s="9">
        <v>2</v>
      </c>
      <c r="Q29" s="9">
        <v>2</v>
      </c>
      <c r="R29" s="9">
        <v>2</v>
      </c>
      <c r="S29" s="9">
        <v>2</v>
      </c>
      <c r="T29" s="9">
        <v>2</v>
      </c>
      <c r="U29" s="9">
        <v>2</v>
      </c>
      <c r="V29" s="25">
        <v>2</v>
      </c>
      <c r="W29" s="9">
        <v>2</v>
      </c>
      <c r="X29" s="9">
        <v>2</v>
      </c>
      <c r="Y29" s="9">
        <v>2</v>
      </c>
      <c r="Z29" s="9">
        <v>2</v>
      </c>
      <c r="AA29" s="9">
        <v>2</v>
      </c>
      <c r="AB29" s="9">
        <v>2</v>
      </c>
      <c r="AC29" s="9">
        <v>2</v>
      </c>
      <c r="AD29" s="9">
        <v>2</v>
      </c>
      <c r="AE29" s="9">
        <v>2</v>
      </c>
      <c r="AF29" s="9">
        <v>2</v>
      </c>
      <c r="AG29" s="9">
        <v>2</v>
      </c>
      <c r="AH29" s="9">
        <v>2</v>
      </c>
      <c r="AI29" s="9">
        <v>2</v>
      </c>
      <c r="AJ29" s="9">
        <v>2</v>
      </c>
      <c r="AK29" s="9">
        <v>2</v>
      </c>
      <c r="AL29" s="25">
        <v>2</v>
      </c>
      <c r="AM29" s="9">
        <v>2</v>
      </c>
      <c r="AN29" s="9">
        <v>2</v>
      </c>
      <c r="AO29" s="9">
        <v>2</v>
      </c>
      <c r="AP29" s="9">
        <v>2</v>
      </c>
      <c r="AQ29" s="9">
        <v>2</v>
      </c>
      <c r="AR29" s="9">
        <v>2</v>
      </c>
      <c r="AS29" s="9">
        <v>2</v>
      </c>
      <c r="AT29" s="9">
        <v>2</v>
      </c>
      <c r="AU29" s="9">
        <v>2</v>
      </c>
      <c r="AV29" s="9">
        <v>2</v>
      </c>
      <c r="AW29" s="9">
        <v>2</v>
      </c>
      <c r="AX29" s="64"/>
      <c r="AY29" s="64"/>
      <c r="AZ29" s="64"/>
      <c r="BA29" s="64"/>
      <c r="BB29" s="5">
        <f t="shared" si="4"/>
        <v>2.5</v>
      </c>
      <c r="BC29" s="5">
        <f t="shared" si="3"/>
        <v>2.5</v>
      </c>
      <c r="BD29" s="5">
        <f t="shared" si="3"/>
        <v>2.5</v>
      </c>
      <c r="BE29" s="5"/>
      <c r="BF29" s="5"/>
      <c r="BG29" s="5"/>
    </row>
    <row r="30" spans="1:59" s="4" customFormat="1" ht="9.9499999999999993" customHeight="1" x14ac:dyDescent="0.2">
      <c r="A30" s="6" t="s">
        <v>6</v>
      </c>
      <c r="B30" s="6" t="s">
        <v>2</v>
      </c>
      <c r="C30" s="7">
        <v>12</v>
      </c>
      <c r="D30" s="7" t="s">
        <v>13</v>
      </c>
      <c r="E30" s="7"/>
      <c r="F30" s="64"/>
      <c r="G30" s="64"/>
      <c r="H30" s="14">
        <v>2</v>
      </c>
      <c r="I30" s="14">
        <v>2</v>
      </c>
      <c r="J30" s="14">
        <v>2</v>
      </c>
      <c r="K30" s="14">
        <v>2</v>
      </c>
      <c r="L30" s="14">
        <v>2</v>
      </c>
      <c r="M30" s="14">
        <v>2</v>
      </c>
      <c r="N30" s="14">
        <v>2</v>
      </c>
      <c r="O30" s="14">
        <v>2</v>
      </c>
      <c r="P30" s="9">
        <v>2</v>
      </c>
      <c r="Q30" s="9">
        <v>2</v>
      </c>
      <c r="R30" s="9">
        <v>2</v>
      </c>
      <c r="S30" s="9">
        <v>2</v>
      </c>
      <c r="T30" s="9">
        <v>2</v>
      </c>
      <c r="U30" s="9">
        <v>2</v>
      </c>
      <c r="V30" s="25">
        <v>2</v>
      </c>
      <c r="W30" s="9">
        <v>2</v>
      </c>
      <c r="X30" s="9">
        <v>2</v>
      </c>
      <c r="Y30" s="9">
        <v>2</v>
      </c>
      <c r="Z30" s="9">
        <v>2</v>
      </c>
      <c r="AA30" s="9">
        <v>2</v>
      </c>
      <c r="AB30" s="9">
        <v>2</v>
      </c>
      <c r="AC30" s="9">
        <v>2</v>
      </c>
      <c r="AD30" s="9">
        <v>2</v>
      </c>
      <c r="AE30" s="9">
        <v>2</v>
      </c>
      <c r="AF30" s="9">
        <v>2</v>
      </c>
      <c r="AG30" s="9">
        <v>2</v>
      </c>
      <c r="AH30" s="9">
        <v>2</v>
      </c>
      <c r="AI30" s="9">
        <v>2</v>
      </c>
      <c r="AJ30" s="9">
        <v>2</v>
      </c>
      <c r="AK30" s="9">
        <v>2</v>
      </c>
      <c r="AL30" s="25">
        <v>2</v>
      </c>
      <c r="AM30" s="9">
        <v>2</v>
      </c>
      <c r="AN30" s="9">
        <v>2</v>
      </c>
      <c r="AO30" s="9">
        <v>2</v>
      </c>
      <c r="AP30" s="9">
        <v>2</v>
      </c>
      <c r="AQ30" s="9">
        <v>2</v>
      </c>
      <c r="AR30" s="9">
        <v>2</v>
      </c>
      <c r="AS30" s="9">
        <v>2</v>
      </c>
      <c r="AT30" s="9">
        <v>2</v>
      </c>
      <c r="AU30" s="9">
        <v>2</v>
      </c>
      <c r="AV30" s="9">
        <v>2</v>
      </c>
      <c r="AW30" s="9">
        <v>2</v>
      </c>
      <c r="AX30" s="64"/>
      <c r="AY30" s="64"/>
      <c r="AZ30" s="64"/>
      <c r="BA30" s="64"/>
      <c r="BB30" s="5">
        <f t="shared" si="4"/>
        <v>2.5</v>
      </c>
      <c r="BC30" s="5">
        <f t="shared" si="3"/>
        <v>2.5</v>
      </c>
      <c r="BD30" s="5">
        <f t="shared" si="3"/>
        <v>2.5</v>
      </c>
      <c r="BE30" s="5"/>
      <c r="BF30" s="5"/>
      <c r="BG30" s="5"/>
    </row>
    <row r="31" spans="1:59" s="4" customFormat="1" ht="9.9499999999999993" customHeight="1" x14ac:dyDescent="0.2">
      <c r="A31" s="6" t="s">
        <v>6</v>
      </c>
      <c r="B31" s="6" t="s">
        <v>2</v>
      </c>
      <c r="C31" s="7">
        <v>13</v>
      </c>
      <c r="D31" s="7" t="s">
        <v>13</v>
      </c>
      <c r="E31" s="7"/>
      <c r="F31" s="64"/>
      <c r="G31" s="64"/>
      <c r="H31" s="14">
        <v>2</v>
      </c>
      <c r="I31" s="14">
        <v>2</v>
      </c>
      <c r="J31" s="14">
        <v>2</v>
      </c>
      <c r="K31" s="14">
        <v>2</v>
      </c>
      <c r="L31" s="14">
        <v>2</v>
      </c>
      <c r="M31" s="14">
        <v>2</v>
      </c>
      <c r="N31" s="14">
        <v>2</v>
      </c>
      <c r="O31" s="14">
        <v>2</v>
      </c>
      <c r="P31" s="9">
        <v>2</v>
      </c>
      <c r="Q31" s="9">
        <v>2</v>
      </c>
      <c r="R31" s="9">
        <v>2</v>
      </c>
      <c r="S31" s="9">
        <v>2</v>
      </c>
      <c r="T31" s="9">
        <v>2</v>
      </c>
      <c r="U31" s="9">
        <v>2</v>
      </c>
      <c r="V31" s="25">
        <v>2</v>
      </c>
      <c r="W31" s="9">
        <v>2</v>
      </c>
      <c r="X31" s="9">
        <v>2</v>
      </c>
      <c r="Y31" s="9">
        <v>2</v>
      </c>
      <c r="Z31" s="9">
        <v>2</v>
      </c>
      <c r="AA31" s="9">
        <v>2</v>
      </c>
      <c r="AB31" s="9">
        <v>2</v>
      </c>
      <c r="AC31" s="9">
        <v>2</v>
      </c>
      <c r="AD31" s="9">
        <v>2</v>
      </c>
      <c r="AE31" s="9">
        <v>2</v>
      </c>
      <c r="AF31" s="9">
        <v>2</v>
      </c>
      <c r="AG31" s="9">
        <v>2</v>
      </c>
      <c r="AH31" s="9">
        <v>2</v>
      </c>
      <c r="AI31" s="9">
        <v>2</v>
      </c>
      <c r="AJ31" s="9">
        <v>2</v>
      </c>
      <c r="AK31" s="9">
        <v>2</v>
      </c>
      <c r="AL31" s="25">
        <v>2</v>
      </c>
      <c r="AM31" s="9">
        <v>2</v>
      </c>
      <c r="AN31" s="9">
        <v>2</v>
      </c>
      <c r="AO31" s="9">
        <v>2</v>
      </c>
      <c r="AP31" s="9">
        <v>2</v>
      </c>
      <c r="AQ31" s="9">
        <v>2</v>
      </c>
      <c r="AR31" s="9">
        <v>2</v>
      </c>
      <c r="AS31" s="9">
        <v>2</v>
      </c>
      <c r="AT31" s="9">
        <v>2</v>
      </c>
      <c r="AU31" s="9">
        <v>2</v>
      </c>
      <c r="AV31" s="9">
        <v>2</v>
      </c>
      <c r="AW31" s="9">
        <v>2</v>
      </c>
      <c r="AX31" s="64"/>
      <c r="AY31" s="64"/>
      <c r="AZ31" s="64"/>
      <c r="BA31" s="64"/>
      <c r="BB31" s="5">
        <f t="shared" si="4"/>
        <v>2.5</v>
      </c>
      <c r="BC31" s="5">
        <f t="shared" si="3"/>
        <v>2.5</v>
      </c>
      <c r="BD31" s="5">
        <f t="shared" si="3"/>
        <v>2.5</v>
      </c>
      <c r="BE31" s="5"/>
      <c r="BF31" s="5"/>
      <c r="BG31" s="5"/>
    </row>
    <row r="32" spans="1:59" s="4" customFormat="1" ht="9.9499999999999993" customHeight="1" x14ac:dyDescent="0.2">
      <c r="A32" s="6" t="s">
        <v>6</v>
      </c>
      <c r="B32" s="6" t="s">
        <v>2</v>
      </c>
      <c r="C32" s="7">
        <v>14</v>
      </c>
      <c r="D32" s="7" t="s">
        <v>13</v>
      </c>
      <c r="E32" s="7"/>
      <c r="F32" s="5"/>
      <c r="G32" s="5"/>
      <c r="H32" s="5"/>
      <c r="I32" s="5"/>
      <c r="J32" s="5"/>
      <c r="K32" s="5"/>
      <c r="L32" s="5"/>
      <c r="M32" s="5"/>
      <c r="N32" s="5"/>
      <c r="O32" s="5"/>
      <c r="P32" s="9">
        <v>2</v>
      </c>
      <c r="Q32" s="9">
        <v>2</v>
      </c>
      <c r="R32" s="9">
        <v>2</v>
      </c>
      <c r="S32" s="9">
        <v>2</v>
      </c>
      <c r="T32" s="9">
        <v>2</v>
      </c>
      <c r="U32" s="9">
        <v>2</v>
      </c>
      <c r="V32" s="25">
        <v>2</v>
      </c>
      <c r="W32" s="9">
        <v>2</v>
      </c>
      <c r="X32" s="9">
        <v>2</v>
      </c>
      <c r="Y32" s="9">
        <v>2</v>
      </c>
      <c r="Z32" s="9">
        <v>2</v>
      </c>
      <c r="AA32" s="9">
        <v>2</v>
      </c>
      <c r="AB32" s="9">
        <v>2</v>
      </c>
      <c r="AC32" s="9">
        <v>2</v>
      </c>
      <c r="AD32" s="9">
        <v>2</v>
      </c>
      <c r="AE32" s="9">
        <v>2</v>
      </c>
      <c r="AF32" s="9">
        <v>2</v>
      </c>
      <c r="AG32" s="9">
        <v>2</v>
      </c>
      <c r="AH32" s="8"/>
      <c r="AI32" s="8"/>
      <c r="AJ32" s="8"/>
      <c r="AK32" s="8"/>
      <c r="AL32" s="29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5"/>
      <c r="AX32" s="5"/>
      <c r="AY32" s="5"/>
      <c r="AZ32" s="5"/>
      <c r="BA32" s="5"/>
      <c r="BB32" s="5"/>
      <c r="BC32" s="5">
        <f t="shared" ref="BC32:BD32" si="5">2*1.25</f>
        <v>2.5</v>
      </c>
      <c r="BD32" s="5">
        <f t="shared" si="5"/>
        <v>2.5</v>
      </c>
      <c r="BE32" s="5"/>
      <c r="BF32" s="5"/>
      <c r="BG32" s="5"/>
    </row>
    <row r="33" spans="1:59" s="4" customFormat="1" ht="9.9499999999999993" customHeight="1" x14ac:dyDescent="0.2">
      <c r="A33" s="6" t="s">
        <v>6</v>
      </c>
      <c r="B33" s="6" t="s">
        <v>2</v>
      </c>
      <c r="C33" s="7">
        <v>15</v>
      </c>
      <c r="D33" s="7" t="s">
        <v>21</v>
      </c>
      <c r="E33" s="7"/>
      <c r="F33" s="5"/>
      <c r="G33" s="5"/>
      <c r="H33" s="95"/>
      <c r="I33" s="95"/>
      <c r="J33" s="95"/>
      <c r="K33" s="95"/>
      <c r="L33" s="95"/>
      <c r="M33" s="95"/>
      <c r="N33" s="95"/>
      <c r="O33" s="95"/>
      <c r="P33" s="95"/>
      <c r="Q33" s="95"/>
      <c r="R33" s="95"/>
      <c r="S33" s="95"/>
      <c r="T33" s="95"/>
      <c r="U33" s="95"/>
      <c r="V33" s="96"/>
      <c r="W33" s="95"/>
      <c r="X33" s="95"/>
      <c r="Y33" s="95"/>
      <c r="Z33" s="95"/>
      <c r="AA33" s="95"/>
      <c r="AB33" s="95"/>
      <c r="AC33" s="95"/>
      <c r="AD33" s="95"/>
      <c r="AE33" s="95"/>
      <c r="AF33" s="95"/>
      <c r="AG33" s="95"/>
      <c r="AH33" s="95"/>
      <c r="AI33" s="95"/>
      <c r="AJ33" s="95"/>
      <c r="AK33" s="95"/>
      <c r="AL33" s="96"/>
      <c r="AM33" s="95"/>
      <c r="AN33" s="95"/>
      <c r="AO33" s="95"/>
      <c r="AP33" s="95"/>
      <c r="AQ33" s="95"/>
      <c r="AR33" s="95"/>
      <c r="AS33" s="95"/>
      <c r="AT33" s="95"/>
      <c r="AU33" s="95"/>
      <c r="AV33" s="95"/>
      <c r="AW33" s="95"/>
      <c r="AX33" s="95"/>
      <c r="AY33" s="95"/>
      <c r="AZ33" s="5"/>
      <c r="BB33" s="5"/>
      <c r="BC33" s="5"/>
      <c r="BD33" s="5"/>
      <c r="BE33" s="5"/>
      <c r="BF33" s="5"/>
      <c r="BG33" s="5"/>
    </row>
    <row r="34" spans="1:59" s="4" customFormat="1" ht="9.9499999999999993" customHeight="1" x14ac:dyDescent="0.2">
      <c r="A34" s="6" t="s">
        <v>6</v>
      </c>
      <c r="B34" s="6" t="s">
        <v>2</v>
      </c>
      <c r="C34" s="7">
        <v>16</v>
      </c>
      <c r="D34" s="7" t="s">
        <v>21</v>
      </c>
      <c r="E34" s="7"/>
      <c r="F34" s="5"/>
      <c r="G34" s="5"/>
      <c r="H34" s="95"/>
      <c r="I34" s="95"/>
      <c r="J34" s="95"/>
      <c r="K34" s="95"/>
      <c r="L34" s="95"/>
      <c r="M34" s="95"/>
      <c r="N34" s="95"/>
      <c r="O34" s="95"/>
      <c r="P34" s="95"/>
      <c r="Q34" s="95"/>
      <c r="R34" s="95"/>
      <c r="S34" s="95"/>
      <c r="T34" s="95"/>
      <c r="U34" s="95"/>
      <c r="V34" s="96"/>
      <c r="W34" s="95"/>
      <c r="X34" s="95"/>
      <c r="Y34" s="95"/>
      <c r="Z34" s="95"/>
      <c r="AA34" s="95"/>
      <c r="AB34" s="95"/>
      <c r="AC34" s="95"/>
      <c r="AD34" s="95"/>
      <c r="AE34" s="95"/>
      <c r="AF34" s="95"/>
      <c r="AG34" s="95"/>
      <c r="AH34" s="95"/>
      <c r="AI34" s="95"/>
      <c r="AJ34" s="95"/>
      <c r="AK34" s="95"/>
      <c r="AL34" s="96"/>
      <c r="AM34" s="95"/>
      <c r="AN34" s="95"/>
      <c r="AO34" s="95"/>
      <c r="AP34" s="95"/>
      <c r="AQ34" s="95"/>
      <c r="AR34" s="95"/>
      <c r="AS34" s="95"/>
      <c r="AT34" s="95"/>
      <c r="AU34" s="95"/>
      <c r="AV34" s="95"/>
      <c r="AW34" s="95"/>
      <c r="AX34" s="95"/>
      <c r="AY34" s="95"/>
      <c r="AZ34" s="5"/>
      <c r="BA34" s="5"/>
      <c r="BB34" s="5"/>
      <c r="BC34" s="5"/>
      <c r="BD34" s="5"/>
      <c r="BE34" s="5"/>
      <c r="BF34" s="5"/>
      <c r="BG34" s="5"/>
    </row>
    <row r="35" spans="1:59" s="4" customFormat="1" ht="9.9499999999999993" customHeight="1" x14ac:dyDescent="0.2">
      <c r="A35" s="6" t="s">
        <v>6</v>
      </c>
      <c r="B35" s="6" t="s">
        <v>2</v>
      </c>
      <c r="C35" s="7">
        <v>17</v>
      </c>
      <c r="D35" s="7" t="s">
        <v>21</v>
      </c>
      <c r="E35" s="7"/>
      <c r="F35" s="5"/>
      <c r="G35" s="5"/>
      <c r="H35" s="95"/>
      <c r="I35" s="95"/>
      <c r="J35" s="95"/>
      <c r="K35" s="95"/>
      <c r="L35" s="95"/>
      <c r="M35" s="95"/>
      <c r="N35" s="95"/>
      <c r="O35" s="95"/>
      <c r="P35" s="95"/>
      <c r="Q35" s="95"/>
      <c r="R35" s="95"/>
      <c r="S35" s="95"/>
      <c r="T35" s="95"/>
      <c r="U35" s="95"/>
      <c r="V35" s="96"/>
      <c r="W35" s="95"/>
      <c r="X35" s="95"/>
      <c r="Y35" s="95"/>
      <c r="Z35" s="95"/>
      <c r="AA35" s="95"/>
      <c r="AB35" s="95"/>
      <c r="AC35" s="95"/>
      <c r="AD35" s="95"/>
      <c r="AE35" s="95"/>
      <c r="AF35" s="95"/>
      <c r="AG35" s="95"/>
      <c r="AH35" s="95"/>
      <c r="AI35" s="95"/>
      <c r="AJ35" s="95"/>
      <c r="AK35" s="95"/>
      <c r="AL35" s="96"/>
      <c r="AM35" s="95"/>
      <c r="AN35" s="95"/>
      <c r="AO35" s="95"/>
      <c r="AP35" s="95"/>
      <c r="AQ35" s="95"/>
      <c r="AR35" s="95"/>
      <c r="AS35" s="95"/>
      <c r="AT35" s="95"/>
      <c r="AU35" s="95"/>
      <c r="AV35" s="95"/>
      <c r="AW35" s="95"/>
      <c r="AX35" s="95"/>
      <c r="AY35" s="95"/>
      <c r="AZ35" s="5"/>
      <c r="BA35" s="5"/>
      <c r="BB35" s="5"/>
      <c r="BC35" s="5"/>
      <c r="BD35" s="5"/>
      <c r="BE35" s="5"/>
      <c r="BF35" s="5"/>
      <c r="BG35" s="5"/>
    </row>
    <row r="36" spans="1:59" s="4" customFormat="1" ht="9.9499999999999993" customHeight="1" x14ac:dyDescent="0.2">
      <c r="A36" s="6" t="s">
        <v>6</v>
      </c>
      <c r="B36" s="6" t="s">
        <v>2</v>
      </c>
      <c r="C36" s="7">
        <v>18</v>
      </c>
      <c r="D36" s="7" t="s">
        <v>14</v>
      </c>
      <c r="E36" s="7"/>
      <c r="F36" s="5"/>
      <c r="G36" s="5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26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19"/>
      <c r="AI36" s="19"/>
      <c r="AJ36" s="19"/>
      <c r="AK36" s="19"/>
      <c r="AL36" s="26"/>
      <c r="AM36" s="19"/>
      <c r="AN36" s="19"/>
      <c r="AO36" s="19"/>
      <c r="AP36" s="19"/>
      <c r="AQ36" s="19"/>
      <c r="AR36" s="19"/>
      <c r="AS36" s="19"/>
      <c r="AT36" s="19"/>
      <c r="AU36" s="19"/>
      <c r="AV36" s="19"/>
      <c r="AW36" s="19"/>
      <c r="AX36" s="19"/>
      <c r="AY36" s="19"/>
      <c r="AZ36" s="5"/>
      <c r="BA36" s="5"/>
      <c r="BB36" s="5"/>
      <c r="BC36" s="5"/>
      <c r="BD36" s="5"/>
      <c r="BE36" s="5"/>
      <c r="BF36" s="5"/>
      <c r="BG36" s="5"/>
    </row>
    <row r="37" spans="1:59" s="4" customFormat="1" ht="9.9499999999999993" customHeight="1" x14ac:dyDescent="0.2">
      <c r="A37" s="6" t="s">
        <v>6</v>
      </c>
      <c r="B37" s="6" t="s">
        <v>2</v>
      </c>
      <c r="C37" s="7">
        <v>19</v>
      </c>
      <c r="D37" s="7" t="s">
        <v>14</v>
      </c>
      <c r="E37" s="7"/>
      <c r="F37" s="5"/>
      <c r="G37" s="5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26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19"/>
      <c r="AI37" s="19"/>
      <c r="AJ37" s="19"/>
      <c r="AK37" s="19"/>
      <c r="AL37" s="26"/>
      <c r="AM37" s="19"/>
      <c r="AN37" s="19"/>
      <c r="AO37" s="19"/>
      <c r="AP37" s="19"/>
      <c r="AQ37" s="19"/>
      <c r="AR37" s="19"/>
      <c r="AS37" s="19"/>
      <c r="AT37" s="19"/>
      <c r="AU37" s="19"/>
      <c r="AV37" s="19"/>
      <c r="AW37" s="19"/>
      <c r="AX37" s="19"/>
      <c r="AY37" s="19"/>
      <c r="AZ37" s="5"/>
      <c r="BA37" s="5"/>
      <c r="BB37" s="5"/>
      <c r="BC37" s="5"/>
      <c r="BD37" s="5"/>
      <c r="BE37" s="5"/>
      <c r="BF37" s="5"/>
      <c r="BG37" s="5"/>
    </row>
    <row r="38" spans="1:59" s="4" customFormat="1" ht="9.9499999999999993" customHeight="1" x14ac:dyDescent="0.2">
      <c r="A38" s="6" t="s">
        <v>6</v>
      </c>
      <c r="B38" s="6" t="s">
        <v>2</v>
      </c>
      <c r="C38" s="7">
        <v>20</v>
      </c>
      <c r="D38" s="7" t="s">
        <v>14</v>
      </c>
      <c r="E38" s="7"/>
      <c r="F38" s="5"/>
      <c r="G38" s="5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26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26"/>
      <c r="AM38" s="19"/>
      <c r="AN38" s="19"/>
      <c r="AO38" s="19"/>
      <c r="AP38" s="19"/>
      <c r="AQ38" s="19"/>
      <c r="AR38" s="19"/>
      <c r="AS38" s="19"/>
      <c r="AT38" s="19"/>
      <c r="AU38" s="19"/>
      <c r="AV38" s="19"/>
      <c r="AW38" s="19"/>
      <c r="AX38" s="19"/>
      <c r="AY38" s="19"/>
      <c r="AZ38" s="5"/>
      <c r="BA38" s="5"/>
      <c r="BB38" s="5"/>
      <c r="BC38" s="5"/>
      <c r="BD38" s="5"/>
      <c r="BE38" s="5"/>
      <c r="BF38" s="5"/>
      <c r="BG38" s="5"/>
    </row>
    <row r="39" spans="1:59" s="4" customFormat="1" ht="9.9499999999999993" customHeight="1" x14ac:dyDescent="0.2">
      <c r="A39" s="6" t="s">
        <v>6</v>
      </c>
      <c r="B39" s="6" t="s">
        <v>2</v>
      </c>
      <c r="C39" s="7">
        <v>21</v>
      </c>
      <c r="D39" s="7" t="s">
        <v>14</v>
      </c>
      <c r="E39" s="7"/>
      <c r="F39" s="5"/>
      <c r="G39" s="5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26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  <c r="AH39" s="19"/>
      <c r="AI39" s="19"/>
      <c r="AJ39" s="19"/>
      <c r="AK39" s="19"/>
      <c r="AL39" s="26"/>
      <c r="AM39" s="19"/>
      <c r="AN39" s="19"/>
      <c r="AO39" s="19"/>
      <c r="AP39" s="19"/>
      <c r="AQ39" s="19"/>
      <c r="AR39" s="19"/>
      <c r="AS39" s="19"/>
      <c r="AT39" s="19"/>
      <c r="AU39" s="19"/>
      <c r="AV39" s="19"/>
      <c r="AW39" s="19"/>
      <c r="AX39" s="19"/>
      <c r="AY39" s="19"/>
      <c r="AZ39" s="5"/>
      <c r="BA39" s="5"/>
      <c r="BB39" s="5"/>
      <c r="BC39" s="5"/>
      <c r="BD39" s="5"/>
      <c r="BE39" s="5"/>
      <c r="BF39" s="5"/>
      <c r="BG39" s="5"/>
    </row>
    <row r="40" spans="1:59" s="4" customFormat="1" ht="9.9499999999999993" customHeight="1" x14ac:dyDescent="0.2">
      <c r="A40" s="6" t="s">
        <v>6</v>
      </c>
      <c r="B40" s="6" t="s">
        <v>2</v>
      </c>
      <c r="C40" s="7">
        <v>22</v>
      </c>
      <c r="D40" s="7" t="s">
        <v>14</v>
      </c>
      <c r="E40" s="7"/>
      <c r="F40" s="5"/>
      <c r="G40" s="5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26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  <c r="AI40" s="19"/>
      <c r="AJ40" s="19"/>
      <c r="AK40" s="19"/>
      <c r="AL40" s="26"/>
      <c r="AM40" s="19"/>
      <c r="AN40" s="19"/>
      <c r="AO40" s="19"/>
      <c r="AP40" s="19"/>
      <c r="AQ40" s="19"/>
      <c r="AR40" s="19"/>
      <c r="AS40" s="19"/>
      <c r="AT40" s="19"/>
      <c r="AU40" s="19"/>
      <c r="AV40" s="19"/>
      <c r="AW40" s="19"/>
      <c r="AX40" s="19"/>
      <c r="AY40" s="19"/>
      <c r="AZ40" s="5"/>
      <c r="BA40" s="5"/>
      <c r="BB40" s="5"/>
      <c r="BC40" s="5"/>
      <c r="BD40" s="5"/>
      <c r="BE40" s="5"/>
      <c r="BF40" s="5"/>
      <c r="BG40" s="5"/>
    </row>
    <row r="41" spans="1:59" s="4" customFormat="1" ht="9.9499999999999993" customHeight="1" x14ac:dyDescent="0.2">
      <c r="A41" s="6" t="s">
        <v>6</v>
      </c>
      <c r="B41" s="6" t="s">
        <v>2</v>
      </c>
      <c r="C41" s="7">
        <v>23</v>
      </c>
      <c r="D41" s="7" t="s">
        <v>14</v>
      </c>
      <c r="E41" s="7"/>
      <c r="F41" s="5"/>
      <c r="G41" s="5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26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26"/>
      <c r="AM41" s="19"/>
      <c r="AN41" s="19"/>
      <c r="AO41" s="19"/>
      <c r="AP41" s="19"/>
      <c r="AQ41" s="19"/>
      <c r="AR41" s="19"/>
      <c r="AS41" s="19"/>
      <c r="AT41" s="19"/>
      <c r="AU41" s="19"/>
      <c r="AV41" s="19"/>
      <c r="AW41" s="19"/>
      <c r="AX41" s="19"/>
      <c r="AY41" s="19"/>
      <c r="AZ41" s="5"/>
      <c r="BA41" s="5"/>
      <c r="BB41" s="5"/>
      <c r="BC41" s="5"/>
      <c r="BD41" s="5"/>
      <c r="BE41" s="5"/>
      <c r="BF41" s="5"/>
      <c r="BG41" s="5"/>
    </row>
    <row r="42" spans="1:59" s="4" customFormat="1" ht="9.9499999999999993" customHeight="1" x14ac:dyDescent="0.2">
      <c r="A42" s="6" t="s">
        <v>6</v>
      </c>
      <c r="B42" s="6" t="s">
        <v>2</v>
      </c>
      <c r="C42" s="7">
        <v>24</v>
      </c>
      <c r="D42" s="7" t="s">
        <v>14</v>
      </c>
      <c r="E42" s="7"/>
      <c r="F42" s="5"/>
      <c r="G42" s="5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26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19"/>
      <c r="AH42" s="19"/>
      <c r="AI42" s="19"/>
      <c r="AJ42" s="19"/>
      <c r="AK42" s="19"/>
      <c r="AL42" s="26"/>
      <c r="AM42" s="19"/>
      <c r="AN42" s="19"/>
      <c r="AO42" s="19"/>
      <c r="AP42" s="19"/>
      <c r="AQ42" s="19"/>
      <c r="AR42" s="19"/>
      <c r="AS42" s="19"/>
      <c r="AT42" s="19"/>
      <c r="AU42" s="19"/>
      <c r="AV42" s="19"/>
      <c r="AW42" s="19"/>
      <c r="AX42" s="19"/>
      <c r="AY42" s="19"/>
      <c r="AZ42" s="5"/>
      <c r="BA42" s="5"/>
      <c r="BB42" s="5"/>
      <c r="BC42" s="5"/>
      <c r="BD42" s="5"/>
      <c r="BE42" s="5"/>
      <c r="BF42" s="5"/>
      <c r="BG42" s="5"/>
    </row>
    <row r="43" spans="1:59" s="4" customFormat="1" ht="9.9499999999999993" customHeight="1" x14ac:dyDescent="0.2">
      <c r="A43" s="6" t="s">
        <v>6</v>
      </c>
      <c r="B43" s="6" t="s">
        <v>2</v>
      </c>
      <c r="C43" s="7">
        <v>25</v>
      </c>
      <c r="D43" s="7" t="s">
        <v>14</v>
      </c>
      <c r="E43" s="7"/>
      <c r="F43" s="5"/>
      <c r="G43" s="5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26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  <c r="AI43" s="19"/>
      <c r="AJ43" s="19"/>
      <c r="AK43" s="19"/>
      <c r="AL43" s="26"/>
      <c r="AM43" s="19"/>
      <c r="AN43" s="19"/>
      <c r="AO43" s="19"/>
      <c r="AP43" s="19"/>
      <c r="AQ43" s="19"/>
      <c r="AR43" s="19"/>
      <c r="AS43" s="19"/>
      <c r="AT43" s="19"/>
      <c r="AU43" s="19"/>
      <c r="AV43" s="19"/>
      <c r="AW43" s="19"/>
      <c r="AX43" s="19"/>
      <c r="AY43" s="19"/>
      <c r="AZ43" s="5"/>
      <c r="BA43" s="5"/>
      <c r="BB43" s="5"/>
      <c r="BC43" s="5"/>
      <c r="BD43" s="5"/>
      <c r="BE43" s="5"/>
      <c r="BF43" s="5"/>
      <c r="BG43" s="5"/>
    </row>
    <row r="44" spans="1:59" s="4" customFormat="1" ht="9.9499999999999993" customHeight="1" x14ac:dyDescent="0.2">
      <c r="A44" s="6" t="s">
        <v>6</v>
      </c>
      <c r="B44" s="6" t="s">
        <v>2</v>
      </c>
      <c r="C44" s="7">
        <v>26</v>
      </c>
      <c r="D44" s="7" t="s">
        <v>14</v>
      </c>
      <c r="E44" s="7"/>
      <c r="F44" s="5"/>
      <c r="G44" s="5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26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26"/>
      <c r="AM44" s="19"/>
      <c r="AN44" s="19"/>
      <c r="AO44" s="19"/>
      <c r="AP44" s="19"/>
      <c r="AQ44" s="19"/>
      <c r="AR44" s="19"/>
      <c r="AS44" s="19"/>
      <c r="AT44" s="19"/>
      <c r="AU44" s="19"/>
      <c r="AV44" s="19"/>
      <c r="AW44" s="19"/>
      <c r="AX44" s="19"/>
      <c r="AY44" s="19"/>
      <c r="AZ44" s="5"/>
      <c r="BA44" s="5"/>
      <c r="BB44" s="5"/>
      <c r="BC44" s="5"/>
      <c r="BD44" s="5"/>
      <c r="BE44" s="5"/>
      <c r="BF44" s="5"/>
      <c r="BG44" s="5"/>
    </row>
    <row r="47" spans="1:59" ht="15" x14ac:dyDescent="0.25">
      <c r="D47" s="70" t="s">
        <v>11</v>
      </c>
      <c r="H47" s="68">
        <f>SUM(H14:H32)</f>
        <v>8</v>
      </c>
      <c r="I47" s="68">
        <f t="shared" ref="I47:AY47" si="6">SUM(I14:I32)</f>
        <v>8</v>
      </c>
      <c r="J47" s="68">
        <f t="shared" si="6"/>
        <v>8</v>
      </c>
      <c r="K47" s="68">
        <f t="shared" si="6"/>
        <v>8</v>
      </c>
      <c r="L47" s="68">
        <f t="shared" si="6"/>
        <v>8</v>
      </c>
      <c r="M47" s="68">
        <f t="shared" si="6"/>
        <v>8</v>
      </c>
      <c r="N47" s="68">
        <f t="shared" si="6"/>
        <v>12</v>
      </c>
      <c r="O47" s="68">
        <f t="shared" si="6"/>
        <v>14</v>
      </c>
      <c r="P47" s="68">
        <f t="shared" si="6"/>
        <v>36</v>
      </c>
      <c r="Q47" s="68">
        <f t="shared" si="6"/>
        <v>36</v>
      </c>
      <c r="R47" s="68">
        <f t="shared" si="6"/>
        <v>36</v>
      </c>
      <c r="S47" s="68">
        <f t="shared" si="6"/>
        <v>36</v>
      </c>
      <c r="T47" s="68">
        <f t="shared" si="6"/>
        <v>36</v>
      </c>
      <c r="U47" s="68">
        <f t="shared" si="6"/>
        <v>36</v>
      </c>
      <c r="V47" s="68">
        <f t="shared" si="6"/>
        <v>36</v>
      </c>
      <c r="W47" s="68">
        <f t="shared" si="6"/>
        <v>36</v>
      </c>
      <c r="X47" s="68">
        <f t="shared" si="6"/>
        <v>36</v>
      </c>
      <c r="Y47" s="68">
        <f t="shared" si="6"/>
        <v>36</v>
      </c>
      <c r="Z47" s="68">
        <f t="shared" si="6"/>
        <v>36</v>
      </c>
      <c r="AA47" s="68">
        <f t="shared" si="6"/>
        <v>36</v>
      </c>
      <c r="AB47" s="68">
        <f t="shared" si="6"/>
        <v>36</v>
      </c>
      <c r="AC47" s="68">
        <f t="shared" si="6"/>
        <v>38</v>
      </c>
      <c r="AD47" s="68">
        <f t="shared" si="6"/>
        <v>38</v>
      </c>
      <c r="AE47" s="68">
        <f t="shared" si="6"/>
        <v>38</v>
      </c>
      <c r="AF47" s="68">
        <f t="shared" si="6"/>
        <v>38</v>
      </c>
      <c r="AG47" s="68">
        <f t="shared" si="6"/>
        <v>38</v>
      </c>
      <c r="AH47" s="68">
        <f t="shared" si="6"/>
        <v>36</v>
      </c>
      <c r="AI47" s="68">
        <f t="shared" si="6"/>
        <v>36</v>
      </c>
      <c r="AJ47" s="68">
        <f t="shared" si="6"/>
        <v>36</v>
      </c>
      <c r="AK47" s="68">
        <f t="shared" si="6"/>
        <v>36</v>
      </c>
      <c r="AL47" s="68">
        <f t="shared" si="6"/>
        <v>36</v>
      </c>
      <c r="AM47" s="68">
        <f t="shared" si="6"/>
        <v>36</v>
      </c>
      <c r="AN47" s="68">
        <f t="shared" si="6"/>
        <v>36</v>
      </c>
      <c r="AO47" s="68">
        <f t="shared" si="6"/>
        <v>36</v>
      </c>
      <c r="AP47" s="68">
        <f t="shared" si="6"/>
        <v>34</v>
      </c>
      <c r="AQ47" s="68">
        <f t="shared" si="6"/>
        <v>34</v>
      </c>
      <c r="AR47" s="68">
        <f t="shared" si="6"/>
        <v>32</v>
      </c>
      <c r="AS47" s="68">
        <f t="shared" si="6"/>
        <v>32</v>
      </c>
      <c r="AT47" s="68">
        <f t="shared" si="6"/>
        <v>32</v>
      </c>
      <c r="AU47" s="68">
        <f t="shared" si="6"/>
        <v>32</v>
      </c>
      <c r="AV47" s="68">
        <f t="shared" si="6"/>
        <v>32</v>
      </c>
      <c r="AW47" s="68">
        <f t="shared" si="6"/>
        <v>30</v>
      </c>
      <c r="AX47" s="68">
        <f t="shared" si="6"/>
        <v>22</v>
      </c>
      <c r="AY47" s="68">
        <f t="shared" si="6"/>
        <v>20</v>
      </c>
    </row>
    <row r="48" spans="1:59" ht="15" x14ac:dyDescent="0.25">
      <c r="D48" s="71">
        <v>0.2</v>
      </c>
      <c r="H48" s="69">
        <f>H47*1.2</f>
        <v>9.6</v>
      </c>
      <c r="I48" s="69">
        <f t="shared" ref="I48:AY48" si="7">I47*1.2</f>
        <v>9.6</v>
      </c>
      <c r="J48" s="69">
        <f t="shared" si="7"/>
        <v>9.6</v>
      </c>
      <c r="K48" s="69">
        <f t="shared" si="7"/>
        <v>9.6</v>
      </c>
      <c r="L48" s="69">
        <f t="shared" si="7"/>
        <v>9.6</v>
      </c>
      <c r="M48" s="69">
        <f t="shared" si="7"/>
        <v>9.6</v>
      </c>
      <c r="N48" s="69">
        <f t="shared" si="7"/>
        <v>14.399999999999999</v>
      </c>
      <c r="O48" s="69">
        <f t="shared" si="7"/>
        <v>16.8</v>
      </c>
      <c r="P48" s="69">
        <f t="shared" si="7"/>
        <v>43.199999999999996</v>
      </c>
      <c r="Q48" s="69">
        <f t="shared" si="7"/>
        <v>43.199999999999996</v>
      </c>
      <c r="R48" s="69">
        <f t="shared" si="7"/>
        <v>43.199999999999996</v>
      </c>
      <c r="S48" s="69">
        <f t="shared" si="7"/>
        <v>43.199999999999996</v>
      </c>
      <c r="T48" s="69">
        <f t="shared" si="7"/>
        <v>43.199999999999996</v>
      </c>
      <c r="U48" s="69">
        <f t="shared" si="7"/>
        <v>43.199999999999996</v>
      </c>
      <c r="V48" s="69">
        <f t="shared" si="7"/>
        <v>43.199999999999996</v>
      </c>
      <c r="W48" s="69">
        <f t="shared" si="7"/>
        <v>43.199999999999996</v>
      </c>
      <c r="X48" s="69">
        <f t="shared" si="7"/>
        <v>43.199999999999996</v>
      </c>
      <c r="Y48" s="69">
        <f t="shared" si="7"/>
        <v>43.199999999999996</v>
      </c>
      <c r="Z48" s="69">
        <f t="shared" si="7"/>
        <v>43.199999999999996</v>
      </c>
      <c r="AA48" s="69">
        <f t="shared" si="7"/>
        <v>43.199999999999996</v>
      </c>
      <c r="AB48" s="69">
        <f t="shared" si="7"/>
        <v>43.199999999999996</v>
      </c>
      <c r="AC48" s="69">
        <f t="shared" si="7"/>
        <v>45.6</v>
      </c>
      <c r="AD48" s="69">
        <f t="shared" si="7"/>
        <v>45.6</v>
      </c>
      <c r="AE48" s="69">
        <f t="shared" si="7"/>
        <v>45.6</v>
      </c>
      <c r="AF48" s="69">
        <f t="shared" si="7"/>
        <v>45.6</v>
      </c>
      <c r="AG48" s="69">
        <f t="shared" si="7"/>
        <v>45.6</v>
      </c>
      <c r="AH48" s="69">
        <f t="shared" si="7"/>
        <v>43.199999999999996</v>
      </c>
      <c r="AI48" s="69">
        <f t="shared" si="7"/>
        <v>43.199999999999996</v>
      </c>
      <c r="AJ48" s="69">
        <f t="shared" si="7"/>
        <v>43.199999999999996</v>
      </c>
      <c r="AK48" s="69">
        <f t="shared" si="7"/>
        <v>43.199999999999996</v>
      </c>
      <c r="AL48" s="69">
        <f t="shared" si="7"/>
        <v>43.199999999999996</v>
      </c>
      <c r="AM48" s="69">
        <f t="shared" si="7"/>
        <v>43.199999999999996</v>
      </c>
      <c r="AN48" s="69">
        <f t="shared" si="7"/>
        <v>43.199999999999996</v>
      </c>
      <c r="AO48" s="69">
        <f t="shared" si="7"/>
        <v>43.199999999999996</v>
      </c>
      <c r="AP48" s="69">
        <f t="shared" si="7"/>
        <v>40.799999999999997</v>
      </c>
      <c r="AQ48" s="69">
        <f t="shared" si="7"/>
        <v>40.799999999999997</v>
      </c>
      <c r="AR48" s="69">
        <f t="shared" si="7"/>
        <v>38.4</v>
      </c>
      <c r="AS48" s="69">
        <f t="shared" si="7"/>
        <v>38.4</v>
      </c>
      <c r="AT48" s="69">
        <f t="shared" si="7"/>
        <v>38.4</v>
      </c>
      <c r="AU48" s="69">
        <f t="shared" si="7"/>
        <v>38.4</v>
      </c>
      <c r="AV48" s="69">
        <f t="shared" si="7"/>
        <v>38.4</v>
      </c>
      <c r="AW48" s="69">
        <f t="shared" si="7"/>
        <v>36</v>
      </c>
      <c r="AX48" s="69">
        <f t="shared" si="7"/>
        <v>26.4</v>
      </c>
      <c r="AY48" s="69">
        <f t="shared" si="7"/>
        <v>24</v>
      </c>
    </row>
    <row r="49" spans="4:51" ht="15.75" thickBot="1" x14ac:dyDescent="0.3">
      <c r="D49" s="71" t="s">
        <v>30</v>
      </c>
      <c r="H49" s="69">
        <f>SUM(H50:H95)</f>
        <v>10</v>
      </c>
      <c r="I49" s="69">
        <f t="shared" ref="I49:AY49" si="8">SUM(I50:I95)</f>
        <v>10</v>
      </c>
      <c r="J49" s="69">
        <f t="shared" si="8"/>
        <v>10</v>
      </c>
      <c r="K49" s="69">
        <f t="shared" si="8"/>
        <v>10</v>
      </c>
      <c r="L49" s="69">
        <f t="shared" si="8"/>
        <v>10</v>
      </c>
      <c r="M49" s="69">
        <f t="shared" si="8"/>
        <v>10</v>
      </c>
      <c r="N49" s="69">
        <f t="shared" si="8"/>
        <v>14</v>
      </c>
      <c r="O49" s="69">
        <f t="shared" si="8"/>
        <v>17</v>
      </c>
      <c r="P49" s="69">
        <f t="shared" si="8"/>
        <v>43</v>
      </c>
      <c r="Q49" s="69">
        <f t="shared" si="8"/>
        <v>43</v>
      </c>
      <c r="R49" s="69">
        <f t="shared" si="8"/>
        <v>43</v>
      </c>
      <c r="S49" s="69">
        <f t="shared" si="8"/>
        <v>43</v>
      </c>
      <c r="T49" s="69">
        <f t="shared" si="8"/>
        <v>43</v>
      </c>
      <c r="U49" s="69">
        <f t="shared" si="8"/>
        <v>43</v>
      </c>
      <c r="V49" s="69">
        <f t="shared" si="8"/>
        <v>43</v>
      </c>
      <c r="W49" s="69">
        <f t="shared" si="8"/>
        <v>43</v>
      </c>
      <c r="X49" s="69">
        <f t="shared" si="8"/>
        <v>43</v>
      </c>
      <c r="Y49" s="69">
        <f t="shared" si="8"/>
        <v>43</v>
      </c>
      <c r="Z49" s="69">
        <f t="shared" si="8"/>
        <v>43</v>
      </c>
      <c r="AA49" s="69">
        <f t="shared" si="8"/>
        <v>43</v>
      </c>
      <c r="AB49" s="69">
        <f t="shared" si="8"/>
        <v>43</v>
      </c>
      <c r="AC49" s="69">
        <f t="shared" si="8"/>
        <v>46</v>
      </c>
      <c r="AD49" s="69">
        <f t="shared" si="8"/>
        <v>46</v>
      </c>
      <c r="AE49" s="69">
        <f t="shared" si="8"/>
        <v>46</v>
      </c>
      <c r="AF49" s="69">
        <f t="shared" si="8"/>
        <v>46</v>
      </c>
      <c r="AG49" s="69">
        <f t="shared" si="8"/>
        <v>46</v>
      </c>
      <c r="AH49" s="69">
        <f t="shared" si="8"/>
        <v>43</v>
      </c>
      <c r="AI49" s="69">
        <f t="shared" si="8"/>
        <v>43</v>
      </c>
      <c r="AJ49" s="69">
        <f t="shared" si="8"/>
        <v>43</v>
      </c>
      <c r="AK49" s="69">
        <f t="shared" si="8"/>
        <v>43</v>
      </c>
      <c r="AL49" s="69">
        <f t="shared" si="8"/>
        <v>43</v>
      </c>
      <c r="AM49" s="69">
        <f t="shared" si="8"/>
        <v>43</v>
      </c>
      <c r="AN49" s="69">
        <f t="shared" si="8"/>
        <v>43</v>
      </c>
      <c r="AO49" s="69">
        <f t="shared" si="8"/>
        <v>43</v>
      </c>
      <c r="AP49" s="69">
        <f t="shared" si="8"/>
        <v>41</v>
      </c>
      <c r="AQ49" s="69">
        <f t="shared" si="8"/>
        <v>41</v>
      </c>
      <c r="AR49" s="69">
        <f t="shared" si="8"/>
        <v>38</v>
      </c>
      <c r="AS49" s="69">
        <f t="shared" si="8"/>
        <v>38</v>
      </c>
      <c r="AT49" s="69">
        <f t="shared" si="8"/>
        <v>38</v>
      </c>
      <c r="AU49" s="69">
        <f t="shared" si="8"/>
        <v>38</v>
      </c>
      <c r="AV49" s="69">
        <f t="shared" si="8"/>
        <v>38</v>
      </c>
      <c r="AW49" s="69">
        <f t="shared" si="8"/>
        <v>37</v>
      </c>
      <c r="AX49" s="69">
        <f t="shared" si="8"/>
        <v>25</v>
      </c>
      <c r="AY49" s="69">
        <f t="shared" si="8"/>
        <v>25</v>
      </c>
    </row>
    <row r="50" spans="4:51" ht="15" thickBot="1" x14ac:dyDescent="0.25">
      <c r="G50" s="33"/>
      <c r="H50" s="84">
        <v>1</v>
      </c>
      <c r="I50" s="85">
        <v>1</v>
      </c>
      <c r="J50" s="85">
        <v>1</v>
      </c>
      <c r="K50" s="85">
        <v>1</v>
      </c>
      <c r="L50" s="85">
        <v>1</v>
      </c>
      <c r="M50" s="85">
        <v>1</v>
      </c>
      <c r="N50" s="85">
        <v>1</v>
      </c>
      <c r="O50" s="85">
        <v>1</v>
      </c>
      <c r="P50" s="85">
        <v>1</v>
      </c>
      <c r="Q50" s="85">
        <v>1</v>
      </c>
      <c r="R50" s="85">
        <v>1</v>
      </c>
      <c r="S50" s="85">
        <v>1</v>
      </c>
      <c r="T50" s="85">
        <v>1</v>
      </c>
      <c r="U50" s="85">
        <v>1</v>
      </c>
      <c r="V50" s="85">
        <v>1</v>
      </c>
      <c r="W50" s="85">
        <v>1</v>
      </c>
      <c r="X50" s="86">
        <v>1</v>
      </c>
      <c r="Y50" s="77">
        <v>1</v>
      </c>
      <c r="Z50" s="78">
        <v>1</v>
      </c>
      <c r="AA50" s="78">
        <v>1</v>
      </c>
      <c r="AB50" s="78">
        <v>1</v>
      </c>
      <c r="AC50" s="78">
        <v>1</v>
      </c>
      <c r="AD50" s="78">
        <v>1</v>
      </c>
      <c r="AE50" s="78">
        <v>1</v>
      </c>
      <c r="AF50" s="78">
        <v>1</v>
      </c>
      <c r="AG50" s="78">
        <v>1</v>
      </c>
      <c r="AH50" s="78">
        <v>1</v>
      </c>
      <c r="AI50" s="78">
        <v>1</v>
      </c>
      <c r="AJ50" s="78">
        <v>1</v>
      </c>
      <c r="AK50" s="78">
        <v>1</v>
      </c>
      <c r="AL50" s="78">
        <v>1</v>
      </c>
      <c r="AM50" s="78">
        <v>1</v>
      </c>
      <c r="AN50" s="78">
        <v>1</v>
      </c>
      <c r="AO50" s="79">
        <v>1</v>
      </c>
      <c r="AP50" s="73">
        <v>1</v>
      </c>
      <c r="AQ50" s="73">
        <v>1</v>
      </c>
      <c r="AR50" s="73">
        <v>1</v>
      </c>
      <c r="AS50" s="73">
        <v>1</v>
      </c>
      <c r="AT50" s="73">
        <v>1</v>
      </c>
      <c r="AU50" s="73">
        <v>1</v>
      </c>
      <c r="AV50" s="73">
        <v>1</v>
      </c>
      <c r="AW50" s="73">
        <v>1</v>
      </c>
      <c r="AX50" s="73">
        <v>1</v>
      </c>
      <c r="AY50" s="73">
        <v>1</v>
      </c>
    </row>
    <row r="51" spans="4:51" ht="15" thickBot="1" x14ac:dyDescent="0.25">
      <c r="G51" s="33"/>
      <c r="H51" s="87">
        <v>1</v>
      </c>
      <c r="I51" s="88">
        <v>1</v>
      </c>
      <c r="J51" s="88">
        <v>1</v>
      </c>
      <c r="K51" s="88">
        <v>1</v>
      </c>
      <c r="L51" s="88">
        <v>1</v>
      </c>
      <c r="M51" s="88">
        <v>1</v>
      </c>
      <c r="N51" s="88">
        <v>1</v>
      </c>
      <c r="O51" s="88">
        <v>1</v>
      </c>
      <c r="P51" s="88">
        <v>1</v>
      </c>
      <c r="Q51" s="88">
        <v>1</v>
      </c>
      <c r="R51" s="88">
        <v>1</v>
      </c>
      <c r="S51" s="88">
        <v>1</v>
      </c>
      <c r="T51" s="88">
        <v>1</v>
      </c>
      <c r="U51" s="88">
        <v>1</v>
      </c>
      <c r="V51" s="88">
        <v>1</v>
      </c>
      <c r="W51" s="88">
        <v>1</v>
      </c>
      <c r="X51" s="89">
        <v>1</v>
      </c>
      <c r="Y51" s="74">
        <v>1</v>
      </c>
      <c r="Z51" s="75">
        <v>1</v>
      </c>
      <c r="AA51" s="75">
        <v>1</v>
      </c>
      <c r="AB51" s="75">
        <v>1</v>
      </c>
      <c r="AC51" s="75">
        <v>1</v>
      </c>
      <c r="AD51" s="75">
        <v>1</v>
      </c>
      <c r="AE51" s="75">
        <v>1</v>
      </c>
      <c r="AF51" s="75">
        <v>1</v>
      </c>
      <c r="AG51" s="75">
        <v>1</v>
      </c>
      <c r="AH51" s="75">
        <v>1</v>
      </c>
      <c r="AI51" s="75">
        <v>1</v>
      </c>
      <c r="AJ51" s="75">
        <v>1</v>
      </c>
      <c r="AK51" s="75">
        <v>1</v>
      </c>
      <c r="AL51" s="75">
        <v>1</v>
      </c>
      <c r="AM51" s="75">
        <v>1</v>
      </c>
      <c r="AN51" s="75">
        <v>1</v>
      </c>
      <c r="AO51" s="76">
        <v>1</v>
      </c>
      <c r="AP51" s="73">
        <v>1</v>
      </c>
      <c r="AQ51" s="73">
        <v>1</v>
      </c>
      <c r="AR51" s="73">
        <v>1</v>
      </c>
      <c r="AS51" s="73">
        <v>1</v>
      </c>
      <c r="AT51" s="73">
        <v>1</v>
      </c>
      <c r="AU51" s="73">
        <v>1</v>
      </c>
      <c r="AV51" s="73">
        <v>1</v>
      </c>
      <c r="AW51" s="73">
        <v>1</v>
      </c>
      <c r="AX51" s="73">
        <v>1</v>
      </c>
      <c r="AY51" s="73">
        <v>1</v>
      </c>
    </row>
    <row r="52" spans="4:51" ht="15" thickBot="1" x14ac:dyDescent="0.25">
      <c r="G52" s="33"/>
      <c r="H52" s="87">
        <v>1</v>
      </c>
      <c r="I52" s="88">
        <v>1</v>
      </c>
      <c r="J52" s="88">
        <v>1</v>
      </c>
      <c r="K52" s="88">
        <v>1</v>
      </c>
      <c r="L52" s="88">
        <v>1</v>
      </c>
      <c r="M52" s="88">
        <v>1</v>
      </c>
      <c r="N52" s="88">
        <v>1</v>
      </c>
      <c r="O52" s="88">
        <v>1</v>
      </c>
      <c r="P52" s="88">
        <v>1</v>
      </c>
      <c r="Q52" s="88">
        <v>1</v>
      </c>
      <c r="R52" s="88">
        <v>1</v>
      </c>
      <c r="S52" s="88">
        <v>1</v>
      </c>
      <c r="T52" s="88">
        <v>1</v>
      </c>
      <c r="U52" s="88">
        <v>1</v>
      </c>
      <c r="V52" s="88">
        <v>1</v>
      </c>
      <c r="W52" s="88">
        <v>1</v>
      </c>
      <c r="X52" s="89">
        <v>1</v>
      </c>
      <c r="Y52" s="74">
        <v>1</v>
      </c>
      <c r="Z52" s="75">
        <v>1</v>
      </c>
      <c r="AA52" s="75">
        <v>1</v>
      </c>
      <c r="AB52" s="75">
        <v>1</v>
      </c>
      <c r="AC52" s="75">
        <v>1</v>
      </c>
      <c r="AD52" s="75">
        <v>1</v>
      </c>
      <c r="AE52" s="75">
        <v>1</v>
      </c>
      <c r="AF52" s="75">
        <v>1</v>
      </c>
      <c r="AG52" s="75">
        <v>1</v>
      </c>
      <c r="AH52" s="75">
        <v>1</v>
      </c>
      <c r="AI52" s="75">
        <v>1</v>
      </c>
      <c r="AJ52" s="75">
        <v>1</v>
      </c>
      <c r="AK52" s="75">
        <v>1</v>
      </c>
      <c r="AL52" s="75">
        <v>1</v>
      </c>
      <c r="AM52" s="75">
        <v>1</v>
      </c>
      <c r="AN52" s="75">
        <v>1</v>
      </c>
      <c r="AO52" s="76">
        <v>1</v>
      </c>
      <c r="AP52" s="73">
        <v>1</v>
      </c>
      <c r="AQ52" s="73">
        <v>1</v>
      </c>
      <c r="AR52" s="73">
        <v>1</v>
      </c>
      <c r="AS52" s="73">
        <v>1</v>
      </c>
      <c r="AT52" s="73">
        <v>1</v>
      </c>
      <c r="AU52" s="73">
        <v>1</v>
      </c>
      <c r="AV52" s="73">
        <v>1</v>
      </c>
      <c r="AW52" s="73">
        <v>1</v>
      </c>
      <c r="AX52" s="73">
        <v>1</v>
      </c>
      <c r="AY52" s="73">
        <v>1</v>
      </c>
    </row>
    <row r="53" spans="4:51" ht="15" thickBot="1" x14ac:dyDescent="0.25">
      <c r="G53" s="33"/>
      <c r="H53" s="87">
        <v>1</v>
      </c>
      <c r="I53" s="88">
        <v>1</v>
      </c>
      <c r="J53" s="88">
        <v>1</v>
      </c>
      <c r="K53" s="88">
        <v>1</v>
      </c>
      <c r="L53" s="88">
        <v>1</v>
      </c>
      <c r="M53" s="88">
        <v>1</v>
      </c>
      <c r="N53" s="88">
        <v>1</v>
      </c>
      <c r="O53" s="88">
        <v>1</v>
      </c>
      <c r="P53" s="88">
        <v>1</v>
      </c>
      <c r="Q53" s="88">
        <v>1</v>
      </c>
      <c r="R53" s="88">
        <v>1</v>
      </c>
      <c r="S53" s="88">
        <v>1</v>
      </c>
      <c r="T53" s="88">
        <v>1</v>
      </c>
      <c r="U53" s="88">
        <v>1</v>
      </c>
      <c r="V53" s="88">
        <v>1</v>
      </c>
      <c r="W53" s="88">
        <v>1</v>
      </c>
      <c r="X53" s="89">
        <v>1</v>
      </c>
      <c r="Y53" s="74">
        <v>1</v>
      </c>
      <c r="Z53" s="75">
        <v>1</v>
      </c>
      <c r="AA53" s="75">
        <v>1</v>
      </c>
      <c r="AB53" s="75">
        <v>1</v>
      </c>
      <c r="AC53" s="75">
        <v>1</v>
      </c>
      <c r="AD53" s="75">
        <v>1</v>
      </c>
      <c r="AE53" s="75">
        <v>1</v>
      </c>
      <c r="AF53" s="75">
        <v>1</v>
      </c>
      <c r="AG53" s="75">
        <v>1</v>
      </c>
      <c r="AH53" s="75">
        <v>1</v>
      </c>
      <c r="AI53" s="75">
        <v>1</v>
      </c>
      <c r="AJ53" s="75">
        <v>1</v>
      </c>
      <c r="AK53" s="75">
        <v>1</v>
      </c>
      <c r="AL53" s="75">
        <v>1</v>
      </c>
      <c r="AM53" s="75">
        <v>1</v>
      </c>
      <c r="AN53" s="75">
        <v>1</v>
      </c>
      <c r="AO53" s="76">
        <v>1</v>
      </c>
      <c r="AP53" s="73">
        <v>1</v>
      </c>
      <c r="AQ53" s="73">
        <v>1</v>
      </c>
      <c r="AR53" s="73">
        <v>1</v>
      </c>
      <c r="AS53" s="73">
        <v>1</v>
      </c>
      <c r="AT53" s="73">
        <v>1</v>
      </c>
      <c r="AU53" s="73">
        <v>1</v>
      </c>
      <c r="AV53" s="73">
        <v>1</v>
      </c>
      <c r="AW53" s="73">
        <v>1</v>
      </c>
      <c r="AX53" s="73">
        <v>1</v>
      </c>
      <c r="AY53" s="73">
        <v>1</v>
      </c>
    </row>
    <row r="54" spans="4:51" ht="15" thickBot="1" x14ac:dyDescent="0.25">
      <c r="G54" s="33"/>
      <c r="H54" s="87">
        <v>1</v>
      </c>
      <c r="I54" s="88">
        <v>1</v>
      </c>
      <c r="J54" s="88">
        <v>1</v>
      </c>
      <c r="K54" s="88">
        <v>1</v>
      </c>
      <c r="L54" s="88">
        <v>1</v>
      </c>
      <c r="M54" s="88">
        <v>1</v>
      </c>
      <c r="N54" s="88">
        <v>1</v>
      </c>
      <c r="O54" s="88">
        <v>1</v>
      </c>
      <c r="P54" s="88">
        <v>1</v>
      </c>
      <c r="Q54" s="88">
        <v>1</v>
      </c>
      <c r="R54" s="88">
        <v>1</v>
      </c>
      <c r="S54" s="88">
        <v>1</v>
      </c>
      <c r="T54" s="88">
        <v>1</v>
      </c>
      <c r="U54" s="88">
        <v>1</v>
      </c>
      <c r="V54" s="88">
        <v>1</v>
      </c>
      <c r="W54" s="88">
        <v>1</v>
      </c>
      <c r="X54" s="89">
        <v>1</v>
      </c>
      <c r="Y54" s="74">
        <v>1</v>
      </c>
      <c r="Z54" s="75">
        <v>1</v>
      </c>
      <c r="AA54" s="75">
        <v>1</v>
      </c>
      <c r="AB54" s="75">
        <v>1</v>
      </c>
      <c r="AC54" s="75">
        <v>1</v>
      </c>
      <c r="AD54" s="75">
        <v>1</v>
      </c>
      <c r="AE54" s="75">
        <v>1</v>
      </c>
      <c r="AF54" s="75">
        <v>1</v>
      </c>
      <c r="AG54" s="75">
        <v>1</v>
      </c>
      <c r="AH54" s="75">
        <v>1</v>
      </c>
      <c r="AI54" s="75">
        <v>1</v>
      </c>
      <c r="AJ54" s="75">
        <v>1</v>
      </c>
      <c r="AK54" s="75">
        <v>1</v>
      </c>
      <c r="AL54" s="75">
        <v>1</v>
      </c>
      <c r="AM54" s="75">
        <v>1</v>
      </c>
      <c r="AN54" s="75">
        <v>1</v>
      </c>
      <c r="AO54" s="76">
        <v>1</v>
      </c>
      <c r="AP54" s="73">
        <v>1</v>
      </c>
      <c r="AQ54" s="73">
        <v>1</v>
      </c>
      <c r="AR54" s="73">
        <v>1</v>
      </c>
      <c r="AS54" s="73">
        <v>1</v>
      </c>
      <c r="AT54" s="73">
        <v>1</v>
      </c>
      <c r="AU54" s="73">
        <v>1</v>
      </c>
      <c r="AV54" s="73">
        <v>1</v>
      </c>
      <c r="AW54" s="73">
        <v>1</v>
      </c>
      <c r="AX54" s="73">
        <v>1</v>
      </c>
      <c r="AY54" s="73">
        <v>1</v>
      </c>
    </row>
    <row r="55" spans="4:51" ht="15" thickBot="1" x14ac:dyDescent="0.25">
      <c r="G55" s="33"/>
      <c r="H55" s="87">
        <v>1</v>
      </c>
      <c r="I55" s="88">
        <v>1</v>
      </c>
      <c r="J55" s="88">
        <v>1</v>
      </c>
      <c r="K55" s="88">
        <v>1</v>
      </c>
      <c r="L55" s="88">
        <v>1</v>
      </c>
      <c r="M55" s="88">
        <v>1</v>
      </c>
      <c r="N55" s="88">
        <v>1</v>
      </c>
      <c r="O55" s="88">
        <v>1</v>
      </c>
      <c r="P55" s="88">
        <v>1</v>
      </c>
      <c r="Q55" s="88">
        <v>1</v>
      </c>
      <c r="R55" s="88">
        <v>1</v>
      </c>
      <c r="S55" s="88">
        <v>1</v>
      </c>
      <c r="T55" s="88">
        <v>1</v>
      </c>
      <c r="U55" s="88">
        <v>1</v>
      </c>
      <c r="V55" s="88">
        <v>1</v>
      </c>
      <c r="W55" s="88">
        <v>1</v>
      </c>
      <c r="X55" s="89">
        <v>1</v>
      </c>
      <c r="Y55" s="74">
        <v>1</v>
      </c>
      <c r="Z55" s="75">
        <v>1</v>
      </c>
      <c r="AA55" s="75">
        <v>1</v>
      </c>
      <c r="AB55" s="75">
        <v>1</v>
      </c>
      <c r="AC55" s="75">
        <v>1</v>
      </c>
      <c r="AD55" s="75">
        <v>1</v>
      </c>
      <c r="AE55" s="75">
        <v>1</v>
      </c>
      <c r="AF55" s="75">
        <v>1</v>
      </c>
      <c r="AG55" s="75">
        <v>1</v>
      </c>
      <c r="AH55" s="75">
        <v>1</v>
      </c>
      <c r="AI55" s="75">
        <v>1</v>
      </c>
      <c r="AJ55" s="75">
        <v>1</v>
      </c>
      <c r="AK55" s="75">
        <v>1</v>
      </c>
      <c r="AL55" s="75">
        <v>1</v>
      </c>
      <c r="AM55" s="75">
        <v>1</v>
      </c>
      <c r="AN55" s="75">
        <v>1</v>
      </c>
      <c r="AO55" s="76">
        <v>1</v>
      </c>
      <c r="AP55" s="73">
        <v>1</v>
      </c>
      <c r="AQ55" s="73">
        <v>1</v>
      </c>
      <c r="AV55" s="73">
        <v>1</v>
      </c>
      <c r="AW55" s="73">
        <v>1</v>
      </c>
      <c r="AX55" s="73">
        <v>1</v>
      </c>
      <c r="AY55" s="73">
        <v>1</v>
      </c>
    </row>
    <row r="56" spans="4:51" ht="15" thickBot="1" x14ac:dyDescent="0.25">
      <c r="G56" s="33"/>
      <c r="H56" s="87">
        <v>1</v>
      </c>
      <c r="I56" s="88">
        <v>1</v>
      </c>
      <c r="J56" s="88">
        <v>1</v>
      </c>
      <c r="K56" s="88">
        <v>1</v>
      </c>
      <c r="L56" s="88">
        <v>1</v>
      </c>
      <c r="M56" s="88">
        <v>1</v>
      </c>
      <c r="N56" s="88">
        <v>1</v>
      </c>
      <c r="O56" s="88">
        <v>1</v>
      </c>
      <c r="P56" s="88">
        <v>1</v>
      </c>
      <c r="Q56" s="88">
        <v>1</v>
      </c>
      <c r="R56" s="88">
        <v>1</v>
      </c>
      <c r="S56" s="88">
        <v>1</v>
      </c>
      <c r="T56" s="88">
        <v>1</v>
      </c>
      <c r="U56" s="88">
        <v>1</v>
      </c>
      <c r="V56" s="88">
        <v>1</v>
      </c>
      <c r="W56" s="88">
        <v>1</v>
      </c>
      <c r="X56" s="89">
        <v>1</v>
      </c>
      <c r="Y56" s="74">
        <v>1</v>
      </c>
      <c r="Z56" s="75">
        <v>1</v>
      </c>
      <c r="AA56" s="75">
        <v>1</v>
      </c>
      <c r="AB56" s="75">
        <v>1</v>
      </c>
      <c r="AC56" s="75">
        <v>1</v>
      </c>
      <c r="AD56" s="75">
        <v>1</v>
      </c>
      <c r="AE56" s="75">
        <v>1</v>
      </c>
      <c r="AF56" s="75">
        <v>1</v>
      </c>
      <c r="AG56" s="75">
        <v>1</v>
      </c>
      <c r="AH56" s="75">
        <v>1</v>
      </c>
      <c r="AI56" s="75">
        <v>1</v>
      </c>
      <c r="AJ56" s="75">
        <v>1</v>
      </c>
      <c r="AK56" s="75">
        <v>1</v>
      </c>
      <c r="AL56" s="75">
        <v>1</v>
      </c>
      <c r="AM56" s="75">
        <v>1</v>
      </c>
      <c r="AN56" s="75">
        <v>1</v>
      </c>
      <c r="AO56" s="76">
        <v>1</v>
      </c>
      <c r="AP56" s="73">
        <v>1</v>
      </c>
      <c r="AQ56" s="73">
        <v>1</v>
      </c>
      <c r="AV56" s="73">
        <v>1</v>
      </c>
      <c r="AW56" s="73">
        <v>1</v>
      </c>
      <c r="AX56" s="73">
        <v>1</v>
      </c>
      <c r="AY56" s="73">
        <v>1</v>
      </c>
    </row>
    <row r="57" spans="4:51" ht="15" thickBot="1" x14ac:dyDescent="0.25">
      <c r="G57" s="33"/>
      <c r="H57" s="87">
        <v>1</v>
      </c>
      <c r="I57" s="88">
        <v>1</v>
      </c>
      <c r="J57" s="88">
        <v>1</v>
      </c>
      <c r="K57" s="88">
        <v>1</v>
      </c>
      <c r="L57" s="88">
        <v>1</v>
      </c>
      <c r="M57" s="88">
        <v>1</v>
      </c>
      <c r="N57" s="88">
        <v>1</v>
      </c>
      <c r="O57" s="88">
        <v>1</v>
      </c>
      <c r="P57" s="88">
        <v>1</v>
      </c>
      <c r="Q57" s="88">
        <v>1</v>
      </c>
      <c r="R57" s="88">
        <v>1</v>
      </c>
      <c r="S57" s="88">
        <v>1</v>
      </c>
      <c r="T57" s="88">
        <v>1</v>
      </c>
      <c r="U57" s="88">
        <v>1</v>
      </c>
      <c r="V57" s="88">
        <v>1</v>
      </c>
      <c r="W57" s="88">
        <v>1</v>
      </c>
      <c r="X57" s="89">
        <v>1</v>
      </c>
      <c r="Y57" s="74">
        <v>1</v>
      </c>
      <c r="Z57" s="75">
        <v>1</v>
      </c>
      <c r="AA57" s="75">
        <v>1</v>
      </c>
      <c r="AB57" s="75">
        <v>1</v>
      </c>
      <c r="AC57" s="75">
        <v>1</v>
      </c>
      <c r="AD57" s="75">
        <v>1</v>
      </c>
      <c r="AE57" s="75">
        <v>1</v>
      </c>
      <c r="AF57" s="75">
        <v>1</v>
      </c>
      <c r="AG57" s="75">
        <v>1</v>
      </c>
      <c r="AH57" s="75">
        <v>1</v>
      </c>
      <c r="AI57" s="75">
        <v>1</v>
      </c>
      <c r="AJ57" s="75">
        <v>1</v>
      </c>
      <c r="AK57" s="75">
        <v>1</v>
      </c>
      <c r="AL57" s="75">
        <v>1</v>
      </c>
      <c r="AM57" s="75">
        <v>1</v>
      </c>
      <c r="AN57" s="75">
        <v>1</v>
      </c>
      <c r="AO57" s="76">
        <v>1</v>
      </c>
      <c r="AP57" s="73">
        <v>1</v>
      </c>
      <c r="AQ57" s="73">
        <v>1</v>
      </c>
      <c r="AV57" s="73">
        <v>1</v>
      </c>
      <c r="AW57" s="73">
        <v>1</v>
      </c>
      <c r="AX57" s="73">
        <v>1</v>
      </c>
      <c r="AY57" s="73">
        <v>1</v>
      </c>
    </row>
    <row r="58" spans="4:51" ht="15" thickBot="1" x14ac:dyDescent="0.25">
      <c r="G58" s="33"/>
      <c r="H58" s="87">
        <v>1</v>
      </c>
      <c r="I58" s="88">
        <v>1</v>
      </c>
      <c r="J58" s="88">
        <v>1</v>
      </c>
      <c r="K58" s="88">
        <v>1</v>
      </c>
      <c r="L58" s="88">
        <v>1</v>
      </c>
      <c r="M58" s="88">
        <v>1</v>
      </c>
      <c r="N58" s="88">
        <v>1</v>
      </c>
      <c r="O58" s="88">
        <v>1</v>
      </c>
      <c r="P58" s="88">
        <v>1</v>
      </c>
      <c r="Q58" s="88">
        <v>1</v>
      </c>
      <c r="R58" s="88">
        <v>1</v>
      </c>
      <c r="S58" s="88">
        <v>1</v>
      </c>
      <c r="T58" s="88">
        <v>1</v>
      </c>
      <c r="U58" s="88">
        <v>1</v>
      </c>
      <c r="V58" s="88">
        <v>1</v>
      </c>
      <c r="W58" s="88">
        <v>1</v>
      </c>
      <c r="X58" s="89">
        <v>1</v>
      </c>
      <c r="Y58" s="74">
        <v>1</v>
      </c>
      <c r="Z58" s="75">
        <v>1</v>
      </c>
      <c r="AA58" s="75">
        <v>1</v>
      </c>
      <c r="AB58" s="75">
        <v>1</v>
      </c>
      <c r="AC58" s="75">
        <v>1</v>
      </c>
      <c r="AD58" s="75">
        <v>1</v>
      </c>
      <c r="AE58" s="75">
        <v>1</v>
      </c>
      <c r="AF58" s="75">
        <v>1</v>
      </c>
      <c r="AG58" s="75">
        <v>1</v>
      </c>
      <c r="AH58" s="75">
        <v>1</v>
      </c>
      <c r="AI58" s="75">
        <v>1</v>
      </c>
      <c r="AJ58" s="75">
        <v>1</v>
      </c>
      <c r="AK58" s="75">
        <v>1</v>
      </c>
      <c r="AL58" s="75">
        <v>1</v>
      </c>
      <c r="AM58" s="75">
        <v>1</v>
      </c>
      <c r="AN58" s="75">
        <v>1</v>
      </c>
      <c r="AO58" s="76">
        <v>1</v>
      </c>
      <c r="AV58" s="142">
        <v>1</v>
      </c>
      <c r="AW58" s="142">
        <v>1</v>
      </c>
      <c r="AX58" s="142">
        <v>1</v>
      </c>
      <c r="AY58" s="142">
        <v>1</v>
      </c>
    </row>
    <row r="59" spans="4:51" ht="15" thickBot="1" x14ac:dyDescent="0.25">
      <c r="G59" s="33"/>
      <c r="H59" s="87">
        <v>1</v>
      </c>
      <c r="I59" s="88">
        <v>1</v>
      </c>
      <c r="J59" s="88">
        <v>1</v>
      </c>
      <c r="K59" s="88">
        <v>1</v>
      </c>
      <c r="L59" s="88">
        <v>1</v>
      </c>
      <c r="M59" s="88">
        <v>1</v>
      </c>
      <c r="N59" s="88">
        <v>1</v>
      </c>
      <c r="O59" s="88">
        <v>1</v>
      </c>
      <c r="P59" s="88">
        <v>1</v>
      </c>
      <c r="Q59" s="88">
        <v>1</v>
      </c>
      <c r="R59" s="88">
        <v>1</v>
      </c>
      <c r="S59" s="88">
        <v>1</v>
      </c>
      <c r="T59" s="88">
        <v>1</v>
      </c>
      <c r="U59" s="88">
        <v>1</v>
      </c>
      <c r="V59" s="88">
        <v>1</v>
      </c>
      <c r="W59" s="88">
        <v>1</v>
      </c>
      <c r="X59" s="89">
        <v>1</v>
      </c>
      <c r="Y59" s="74">
        <v>1</v>
      </c>
      <c r="Z59" s="75">
        <v>1</v>
      </c>
      <c r="AA59" s="75">
        <v>1</v>
      </c>
      <c r="AB59" s="75">
        <v>1</v>
      </c>
      <c r="AC59" s="75">
        <v>1</v>
      </c>
      <c r="AD59" s="75">
        <v>1</v>
      </c>
      <c r="AE59" s="75">
        <v>1</v>
      </c>
      <c r="AF59" s="75">
        <v>1</v>
      </c>
      <c r="AG59" s="75">
        <v>1</v>
      </c>
      <c r="AH59" s="75">
        <v>1</v>
      </c>
      <c r="AI59" s="75">
        <v>1</v>
      </c>
      <c r="AJ59" s="75">
        <v>1</v>
      </c>
      <c r="AK59" s="75">
        <v>1</v>
      </c>
      <c r="AL59" s="75">
        <v>1</v>
      </c>
      <c r="AM59" s="75">
        <v>1</v>
      </c>
      <c r="AN59" s="75">
        <v>1</v>
      </c>
      <c r="AO59" s="76">
        <v>1</v>
      </c>
      <c r="AV59" s="142"/>
      <c r="AW59" s="142">
        <v>1</v>
      </c>
      <c r="AX59" s="142">
        <v>1</v>
      </c>
      <c r="AY59" s="142">
        <v>1</v>
      </c>
    </row>
    <row r="60" spans="4:51" ht="15" thickBot="1" x14ac:dyDescent="0.25">
      <c r="N60" s="87">
        <v>1</v>
      </c>
      <c r="O60" s="88">
        <v>1</v>
      </c>
      <c r="P60" s="88">
        <v>1</v>
      </c>
      <c r="Q60" s="88">
        <v>1</v>
      </c>
      <c r="R60" s="88">
        <v>1</v>
      </c>
      <c r="S60" s="88">
        <v>1</v>
      </c>
      <c r="T60" s="88">
        <v>1</v>
      </c>
      <c r="U60" s="88">
        <v>1</v>
      </c>
      <c r="V60" s="88">
        <v>1</v>
      </c>
      <c r="W60" s="88">
        <v>1</v>
      </c>
      <c r="X60" s="88">
        <v>1</v>
      </c>
      <c r="Y60" s="90">
        <v>1</v>
      </c>
      <c r="Z60" s="90">
        <v>1</v>
      </c>
      <c r="AA60" s="90">
        <v>1</v>
      </c>
      <c r="AB60" s="90">
        <v>1</v>
      </c>
      <c r="AC60" s="90">
        <v>1</v>
      </c>
      <c r="AD60" s="91">
        <v>1</v>
      </c>
      <c r="AE60" s="81">
        <v>1</v>
      </c>
      <c r="AF60" s="81">
        <v>1</v>
      </c>
      <c r="AG60" s="81">
        <v>1</v>
      </c>
      <c r="AH60" s="81">
        <v>1</v>
      </c>
      <c r="AI60" s="81">
        <v>1</v>
      </c>
      <c r="AJ60" s="81">
        <v>1</v>
      </c>
      <c r="AK60" s="81">
        <v>1</v>
      </c>
      <c r="AL60" s="81">
        <v>1</v>
      </c>
      <c r="AM60" s="81">
        <v>1</v>
      </c>
      <c r="AN60" s="81">
        <v>1</v>
      </c>
      <c r="AO60" s="81">
        <v>1</v>
      </c>
      <c r="AP60" s="75">
        <v>1</v>
      </c>
      <c r="AQ60" s="75">
        <v>1</v>
      </c>
      <c r="AR60" s="75">
        <v>1</v>
      </c>
      <c r="AS60" s="75">
        <v>1</v>
      </c>
      <c r="AT60" s="75">
        <v>1</v>
      </c>
      <c r="AU60" s="76">
        <v>1</v>
      </c>
      <c r="AV60" s="142"/>
      <c r="AW60" s="142">
        <v>1</v>
      </c>
      <c r="AX60" s="142">
        <v>1</v>
      </c>
      <c r="AY60" s="142">
        <v>1</v>
      </c>
    </row>
    <row r="61" spans="4:51" ht="15" thickBot="1" x14ac:dyDescent="0.25">
      <c r="N61" s="92">
        <v>1</v>
      </c>
      <c r="O61" s="90">
        <v>1</v>
      </c>
      <c r="P61" s="90">
        <v>1</v>
      </c>
      <c r="Q61" s="90">
        <v>1</v>
      </c>
      <c r="R61" s="90">
        <v>1</v>
      </c>
      <c r="S61" s="90">
        <v>1</v>
      </c>
      <c r="T61" s="90">
        <v>1</v>
      </c>
      <c r="U61" s="90">
        <v>1</v>
      </c>
      <c r="V61" s="90">
        <v>1</v>
      </c>
      <c r="W61" s="90">
        <v>1</v>
      </c>
      <c r="X61" s="90">
        <v>1</v>
      </c>
      <c r="Y61" s="90">
        <v>1</v>
      </c>
      <c r="Z61" s="90">
        <v>1</v>
      </c>
      <c r="AA61" s="90">
        <v>1</v>
      </c>
      <c r="AB61" s="90">
        <v>1</v>
      </c>
      <c r="AC61" s="90">
        <v>1</v>
      </c>
      <c r="AD61" s="91">
        <v>1</v>
      </c>
      <c r="AE61" s="74">
        <v>1</v>
      </c>
      <c r="AF61" s="75">
        <v>1</v>
      </c>
      <c r="AG61" s="75">
        <v>1</v>
      </c>
      <c r="AH61" s="75">
        <v>1</v>
      </c>
      <c r="AI61" s="75">
        <v>1</v>
      </c>
      <c r="AJ61" s="75">
        <v>1</v>
      </c>
      <c r="AK61" s="75">
        <v>1</v>
      </c>
      <c r="AL61" s="75">
        <v>1</v>
      </c>
      <c r="AM61" s="75">
        <v>1</v>
      </c>
      <c r="AN61" s="75">
        <v>1</v>
      </c>
      <c r="AO61" s="75">
        <v>1</v>
      </c>
      <c r="AP61" s="75">
        <v>1</v>
      </c>
      <c r="AQ61" s="75">
        <v>1</v>
      </c>
      <c r="AR61" s="75">
        <v>1</v>
      </c>
      <c r="AS61" s="75">
        <v>1</v>
      </c>
      <c r="AT61" s="75">
        <v>1</v>
      </c>
      <c r="AU61" s="76">
        <v>1</v>
      </c>
      <c r="AV61" s="142"/>
      <c r="AW61" s="142"/>
      <c r="AX61" s="142">
        <v>1</v>
      </c>
      <c r="AY61" s="142">
        <v>1</v>
      </c>
    </row>
    <row r="62" spans="4:51" ht="15" thickBot="1" x14ac:dyDescent="0.25">
      <c r="N62" s="87">
        <v>1</v>
      </c>
      <c r="O62" s="88">
        <v>1</v>
      </c>
      <c r="P62" s="88">
        <v>1</v>
      </c>
      <c r="Q62" s="88">
        <v>1</v>
      </c>
      <c r="R62" s="88">
        <v>1</v>
      </c>
      <c r="S62" s="88">
        <v>1</v>
      </c>
      <c r="T62" s="88">
        <v>1</v>
      </c>
      <c r="U62" s="88">
        <v>1</v>
      </c>
      <c r="V62" s="88">
        <v>1</v>
      </c>
      <c r="W62" s="88">
        <v>1</v>
      </c>
      <c r="X62" s="88">
        <v>1</v>
      </c>
      <c r="Y62" s="88">
        <v>1</v>
      </c>
      <c r="Z62" s="88">
        <v>1</v>
      </c>
      <c r="AA62" s="88">
        <v>1</v>
      </c>
      <c r="AB62" s="88">
        <v>1</v>
      </c>
      <c r="AC62" s="88">
        <v>1</v>
      </c>
      <c r="AD62" s="89">
        <v>1</v>
      </c>
      <c r="AE62" s="74">
        <v>1</v>
      </c>
      <c r="AF62" s="75">
        <v>1</v>
      </c>
      <c r="AG62" s="75">
        <v>1</v>
      </c>
      <c r="AH62" s="75">
        <v>1</v>
      </c>
      <c r="AI62" s="75">
        <v>1</v>
      </c>
      <c r="AJ62" s="75">
        <v>1</v>
      </c>
      <c r="AK62" s="75">
        <v>1</v>
      </c>
      <c r="AL62" s="75">
        <v>1</v>
      </c>
      <c r="AM62" s="75">
        <v>1</v>
      </c>
      <c r="AN62" s="75">
        <v>1</v>
      </c>
      <c r="AO62" s="75">
        <v>1</v>
      </c>
      <c r="AP62" s="75">
        <v>1</v>
      </c>
      <c r="AQ62" s="75">
        <v>1</v>
      </c>
      <c r="AR62" s="75">
        <v>1</v>
      </c>
      <c r="AS62" s="75">
        <v>1</v>
      </c>
      <c r="AT62" s="75">
        <v>1</v>
      </c>
      <c r="AU62" s="76">
        <v>1</v>
      </c>
      <c r="AX62" s="142">
        <v>1</v>
      </c>
      <c r="AY62" s="142">
        <v>1</v>
      </c>
    </row>
    <row r="63" spans="4:51" ht="15" thickBot="1" x14ac:dyDescent="0.25">
      <c r="N63" s="87">
        <v>1</v>
      </c>
      <c r="O63" s="85">
        <v>1</v>
      </c>
      <c r="P63" s="85">
        <v>1</v>
      </c>
      <c r="Q63" s="85">
        <v>1</v>
      </c>
      <c r="R63" s="85">
        <v>1</v>
      </c>
      <c r="S63" s="85">
        <v>1</v>
      </c>
      <c r="T63" s="85">
        <v>1</v>
      </c>
      <c r="U63" s="85">
        <v>1</v>
      </c>
      <c r="V63" s="85">
        <v>1</v>
      </c>
      <c r="W63" s="85">
        <v>1</v>
      </c>
      <c r="X63" s="85">
        <v>1</v>
      </c>
      <c r="Y63" s="85">
        <v>1</v>
      </c>
      <c r="Z63" s="85">
        <v>1</v>
      </c>
      <c r="AA63" s="85">
        <v>1</v>
      </c>
      <c r="AB63" s="85">
        <v>1</v>
      </c>
      <c r="AC63" s="85">
        <v>1</v>
      </c>
      <c r="AD63" s="86">
        <v>1</v>
      </c>
      <c r="AE63" s="74">
        <v>1</v>
      </c>
      <c r="AF63" s="75">
        <v>1</v>
      </c>
      <c r="AG63" s="75">
        <v>1</v>
      </c>
      <c r="AH63" s="75">
        <v>1</v>
      </c>
      <c r="AI63" s="75">
        <v>1</v>
      </c>
      <c r="AJ63" s="75">
        <v>1</v>
      </c>
      <c r="AK63" s="75">
        <v>1</v>
      </c>
      <c r="AL63" s="75">
        <v>1</v>
      </c>
      <c r="AM63" s="75">
        <v>1</v>
      </c>
      <c r="AN63" s="75">
        <v>1</v>
      </c>
      <c r="AO63" s="75">
        <v>1</v>
      </c>
      <c r="AP63" s="75">
        <v>1</v>
      </c>
      <c r="AQ63" s="75">
        <v>1</v>
      </c>
      <c r="AR63" s="75">
        <v>1</v>
      </c>
      <c r="AS63" s="75">
        <v>1</v>
      </c>
      <c r="AT63" s="75">
        <v>1</v>
      </c>
      <c r="AU63" s="76">
        <v>1</v>
      </c>
      <c r="AX63" s="142">
        <v>1</v>
      </c>
      <c r="AY63" s="142">
        <v>1</v>
      </c>
    </row>
    <row r="64" spans="4:51" ht="15" thickBot="1" x14ac:dyDescent="0.25">
      <c r="O64" s="87">
        <v>1</v>
      </c>
      <c r="P64" s="88">
        <v>1</v>
      </c>
      <c r="Q64" s="88">
        <v>1</v>
      </c>
      <c r="R64" s="88">
        <v>1</v>
      </c>
      <c r="S64" s="88">
        <v>1</v>
      </c>
      <c r="T64" s="88">
        <v>1</v>
      </c>
      <c r="U64" s="88">
        <v>1</v>
      </c>
      <c r="V64" s="88">
        <v>1</v>
      </c>
      <c r="W64" s="88">
        <v>1</v>
      </c>
      <c r="X64" s="88">
        <v>1</v>
      </c>
      <c r="Y64" s="88">
        <v>1</v>
      </c>
      <c r="Z64" s="88">
        <v>1</v>
      </c>
      <c r="AA64" s="88">
        <v>1</v>
      </c>
      <c r="AB64" s="88">
        <v>1</v>
      </c>
      <c r="AC64" s="88">
        <v>1</v>
      </c>
      <c r="AD64" s="88">
        <v>1</v>
      </c>
      <c r="AE64" s="89">
        <v>1</v>
      </c>
      <c r="AF64" s="74">
        <v>1</v>
      </c>
      <c r="AG64" s="75">
        <v>1</v>
      </c>
      <c r="AH64" s="75">
        <v>1</v>
      </c>
      <c r="AI64" s="75">
        <v>1</v>
      </c>
      <c r="AJ64" s="75">
        <v>1</v>
      </c>
      <c r="AK64" s="75">
        <v>1</v>
      </c>
      <c r="AL64" s="75">
        <v>1</v>
      </c>
      <c r="AM64" s="75">
        <v>1</v>
      </c>
      <c r="AN64" s="75">
        <v>1</v>
      </c>
      <c r="AO64" s="75">
        <v>1</v>
      </c>
      <c r="AP64" s="75">
        <v>1</v>
      </c>
      <c r="AQ64" s="75">
        <v>1</v>
      </c>
      <c r="AR64" s="75">
        <v>1</v>
      </c>
      <c r="AS64" s="75">
        <v>1</v>
      </c>
      <c r="AT64" s="75">
        <v>1</v>
      </c>
      <c r="AU64" s="75">
        <v>1</v>
      </c>
      <c r="AV64" s="76">
        <v>1</v>
      </c>
      <c r="AX64" s="142">
        <v>1</v>
      </c>
      <c r="AY64" s="142">
        <v>1</v>
      </c>
    </row>
    <row r="65" spans="15:51" ht="15" thickBot="1" x14ac:dyDescent="0.25">
      <c r="O65" s="87">
        <v>1</v>
      </c>
      <c r="P65" s="88">
        <v>1</v>
      </c>
      <c r="Q65" s="88">
        <v>1</v>
      </c>
      <c r="R65" s="88">
        <v>1</v>
      </c>
      <c r="S65" s="88">
        <v>1</v>
      </c>
      <c r="T65" s="88">
        <v>1</v>
      </c>
      <c r="U65" s="88">
        <v>1</v>
      </c>
      <c r="V65" s="88">
        <v>1</v>
      </c>
      <c r="W65" s="88">
        <v>1</v>
      </c>
      <c r="X65" s="88">
        <v>1</v>
      </c>
      <c r="Y65" s="88">
        <v>1</v>
      </c>
      <c r="Z65" s="88">
        <v>1</v>
      </c>
      <c r="AA65" s="88">
        <v>1</v>
      </c>
      <c r="AB65" s="88">
        <v>1</v>
      </c>
      <c r="AC65" s="88">
        <v>1</v>
      </c>
      <c r="AD65" s="88">
        <v>1</v>
      </c>
      <c r="AE65" s="89">
        <v>1</v>
      </c>
      <c r="AF65" s="74">
        <v>1</v>
      </c>
      <c r="AG65" s="75">
        <v>1</v>
      </c>
      <c r="AH65" s="75">
        <v>1</v>
      </c>
      <c r="AI65" s="75">
        <v>1</v>
      </c>
      <c r="AJ65" s="75">
        <v>1</v>
      </c>
      <c r="AK65" s="75">
        <v>1</v>
      </c>
      <c r="AL65" s="75">
        <v>1</v>
      </c>
      <c r="AM65" s="75">
        <v>1</v>
      </c>
      <c r="AN65" s="75">
        <v>1</v>
      </c>
      <c r="AO65" s="75">
        <v>1</v>
      </c>
      <c r="AP65" s="75">
        <v>1</v>
      </c>
      <c r="AQ65" s="75">
        <v>1</v>
      </c>
      <c r="AR65" s="75">
        <v>1</v>
      </c>
      <c r="AS65" s="75">
        <v>1</v>
      </c>
      <c r="AT65" s="75">
        <v>1</v>
      </c>
      <c r="AU65" s="75">
        <v>1</v>
      </c>
      <c r="AV65" s="76">
        <v>1</v>
      </c>
      <c r="AX65" s="142">
        <v>1</v>
      </c>
      <c r="AY65" s="142">
        <v>1</v>
      </c>
    </row>
    <row r="66" spans="15:51" ht="15" thickBot="1" x14ac:dyDescent="0.25">
      <c r="O66" s="87">
        <v>1</v>
      </c>
      <c r="P66" s="85">
        <v>1</v>
      </c>
      <c r="Q66" s="85">
        <v>1</v>
      </c>
      <c r="R66" s="85">
        <v>1</v>
      </c>
      <c r="S66" s="85">
        <v>1</v>
      </c>
      <c r="T66" s="85">
        <v>1</v>
      </c>
      <c r="U66" s="85">
        <v>1</v>
      </c>
      <c r="V66" s="85">
        <v>1</v>
      </c>
      <c r="W66" s="85">
        <v>1</v>
      </c>
      <c r="X66" s="85">
        <v>1</v>
      </c>
      <c r="Y66" s="85">
        <v>1</v>
      </c>
      <c r="Z66" s="85">
        <v>1</v>
      </c>
      <c r="AA66" s="85">
        <v>1</v>
      </c>
      <c r="AB66" s="85">
        <v>1</v>
      </c>
      <c r="AC66" s="85">
        <v>1</v>
      </c>
      <c r="AD66" s="85">
        <v>1</v>
      </c>
      <c r="AE66" s="86">
        <v>1</v>
      </c>
      <c r="AF66" s="74">
        <v>1</v>
      </c>
      <c r="AG66" s="75">
        <v>1</v>
      </c>
      <c r="AH66" s="75">
        <v>1</v>
      </c>
      <c r="AI66" s="75">
        <v>1</v>
      </c>
      <c r="AJ66" s="75">
        <v>1</v>
      </c>
      <c r="AK66" s="75">
        <v>1</v>
      </c>
      <c r="AL66" s="75">
        <v>1</v>
      </c>
      <c r="AM66" s="75">
        <v>1</v>
      </c>
      <c r="AN66" s="75">
        <v>1</v>
      </c>
      <c r="AO66" s="75">
        <v>1</v>
      </c>
      <c r="AP66" s="75">
        <v>1</v>
      </c>
      <c r="AQ66" s="75">
        <v>1</v>
      </c>
      <c r="AR66" s="75">
        <v>1</v>
      </c>
      <c r="AS66" s="75">
        <v>1</v>
      </c>
      <c r="AT66" s="75">
        <v>1</v>
      </c>
      <c r="AU66" s="75">
        <v>1</v>
      </c>
      <c r="AV66" s="76">
        <v>1</v>
      </c>
      <c r="AX66" s="142">
        <v>1</v>
      </c>
      <c r="AY66" s="142">
        <v>1</v>
      </c>
    </row>
    <row r="67" spans="15:51" ht="15" thickBot="1" x14ac:dyDescent="0.25">
      <c r="P67" s="87">
        <v>1</v>
      </c>
      <c r="Q67" s="88">
        <v>1</v>
      </c>
      <c r="R67" s="88">
        <v>1</v>
      </c>
      <c r="S67" s="88">
        <v>1</v>
      </c>
      <c r="T67" s="88">
        <v>1</v>
      </c>
      <c r="U67" s="88">
        <v>1</v>
      </c>
      <c r="V67" s="88">
        <v>1</v>
      </c>
      <c r="W67" s="88">
        <v>1</v>
      </c>
      <c r="X67" s="88">
        <v>1</v>
      </c>
      <c r="Y67" s="88">
        <v>1</v>
      </c>
      <c r="Z67" s="88">
        <v>1</v>
      </c>
      <c r="AA67" s="88">
        <v>1</v>
      </c>
      <c r="AB67" s="88">
        <v>1</v>
      </c>
      <c r="AC67" s="88">
        <v>1</v>
      </c>
      <c r="AD67" s="88">
        <v>1</v>
      </c>
      <c r="AE67" s="88">
        <v>1</v>
      </c>
      <c r="AF67" s="89">
        <v>1</v>
      </c>
      <c r="AG67" s="74">
        <v>1</v>
      </c>
      <c r="AH67" s="75">
        <v>1</v>
      </c>
      <c r="AI67" s="75">
        <v>1</v>
      </c>
      <c r="AJ67" s="75">
        <v>1</v>
      </c>
      <c r="AK67" s="75">
        <v>1</v>
      </c>
      <c r="AL67" s="75">
        <v>1</v>
      </c>
      <c r="AM67" s="75">
        <v>1</v>
      </c>
      <c r="AN67" s="75">
        <v>1</v>
      </c>
      <c r="AO67" s="75">
        <v>1</v>
      </c>
      <c r="AP67" s="75">
        <v>1</v>
      </c>
      <c r="AQ67" s="75">
        <v>1</v>
      </c>
      <c r="AR67" s="75">
        <v>1</v>
      </c>
      <c r="AS67" s="75">
        <v>1</v>
      </c>
      <c r="AT67" s="75">
        <v>1</v>
      </c>
      <c r="AU67" s="75">
        <v>1</v>
      </c>
      <c r="AV67" s="75">
        <v>1</v>
      </c>
      <c r="AW67" s="76">
        <v>1</v>
      </c>
      <c r="AX67" s="142">
        <v>1</v>
      </c>
      <c r="AY67" s="142">
        <v>1</v>
      </c>
    </row>
    <row r="68" spans="15:51" ht="15" thickBot="1" x14ac:dyDescent="0.25">
      <c r="P68" s="87">
        <v>1</v>
      </c>
      <c r="Q68" s="88">
        <v>1</v>
      </c>
      <c r="R68" s="88">
        <v>1</v>
      </c>
      <c r="S68" s="88">
        <v>1</v>
      </c>
      <c r="T68" s="88">
        <v>1</v>
      </c>
      <c r="U68" s="88">
        <v>1</v>
      </c>
      <c r="V68" s="88">
        <v>1</v>
      </c>
      <c r="W68" s="88">
        <v>1</v>
      </c>
      <c r="X68" s="88">
        <v>1</v>
      </c>
      <c r="Y68" s="88">
        <v>1</v>
      </c>
      <c r="Z68" s="88">
        <v>1</v>
      </c>
      <c r="AA68" s="88">
        <v>1</v>
      </c>
      <c r="AB68" s="88">
        <v>1</v>
      </c>
      <c r="AC68" s="88">
        <v>1</v>
      </c>
      <c r="AD68" s="88">
        <v>1</v>
      </c>
      <c r="AE68" s="88">
        <v>1</v>
      </c>
      <c r="AF68" s="89">
        <v>1</v>
      </c>
      <c r="AG68" s="74">
        <v>1</v>
      </c>
      <c r="AH68" s="75">
        <v>1</v>
      </c>
      <c r="AI68" s="75">
        <v>1</v>
      </c>
      <c r="AJ68" s="75">
        <v>1</v>
      </c>
      <c r="AK68" s="75">
        <v>1</v>
      </c>
      <c r="AL68" s="75">
        <v>1</v>
      </c>
      <c r="AM68" s="75">
        <v>1</v>
      </c>
      <c r="AN68" s="75">
        <v>1</v>
      </c>
      <c r="AO68" s="75">
        <v>1</v>
      </c>
      <c r="AP68" s="75">
        <v>1</v>
      </c>
      <c r="AQ68" s="75">
        <v>1</v>
      </c>
      <c r="AR68" s="75">
        <v>1</v>
      </c>
      <c r="AS68" s="75">
        <v>1</v>
      </c>
      <c r="AT68" s="75">
        <v>1</v>
      </c>
      <c r="AU68" s="75">
        <v>1</v>
      </c>
      <c r="AV68" s="75">
        <v>1</v>
      </c>
      <c r="AW68" s="76">
        <v>1</v>
      </c>
      <c r="AX68" s="142">
        <v>1</v>
      </c>
      <c r="AY68" s="142">
        <v>1</v>
      </c>
    </row>
    <row r="69" spans="15:51" ht="15" thickBot="1" x14ac:dyDescent="0.25">
      <c r="P69" s="87">
        <v>1</v>
      </c>
      <c r="Q69" s="88">
        <v>1</v>
      </c>
      <c r="R69" s="88">
        <v>1</v>
      </c>
      <c r="S69" s="88">
        <v>1</v>
      </c>
      <c r="T69" s="88">
        <v>1</v>
      </c>
      <c r="U69" s="88">
        <v>1</v>
      </c>
      <c r="V69" s="88">
        <v>1</v>
      </c>
      <c r="W69" s="88">
        <v>1</v>
      </c>
      <c r="X69" s="88">
        <v>1</v>
      </c>
      <c r="Y69" s="88">
        <v>1</v>
      </c>
      <c r="Z69" s="88">
        <v>1</v>
      </c>
      <c r="AA69" s="88">
        <v>1</v>
      </c>
      <c r="AB69" s="88">
        <v>1</v>
      </c>
      <c r="AC69" s="88">
        <v>1</v>
      </c>
      <c r="AD69" s="88">
        <v>1</v>
      </c>
      <c r="AE69" s="88">
        <v>1</v>
      </c>
      <c r="AF69" s="89">
        <v>1</v>
      </c>
      <c r="AG69" s="74">
        <v>1</v>
      </c>
      <c r="AH69" s="75">
        <v>1</v>
      </c>
      <c r="AI69" s="75">
        <v>1</v>
      </c>
      <c r="AJ69" s="75">
        <v>1</v>
      </c>
      <c r="AK69" s="75">
        <v>1</v>
      </c>
      <c r="AL69" s="75">
        <v>1</v>
      </c>
      <c r="AM69" s="75">
        <v>1</v>
      </c>
      <c r="AN69" s="75">
        <v>1</v>
      </c>
      <c r="AO69" s="75">
        <v>1</v>
      </c>
      <c r="AP69" s="75">
        <v>1</v>
      </c>
      <c r="AQ69" s="75">
        <v>1</v>
      </c>
      <c r="AR69" s="75">
        <v>1</v>
      </c>
      <c r="AS69" s="75">
        <v>1</v>
      </c>
      <c r="AT69" s="75">
        <v>1</v>
      </c>
      <c r="AU69" s="75">
        <v>1</v>
      </c>
      <c r="AV69" s="75">
        <v>1</v>
      </c>
      <c r="AW69" s="76">
        <v>1</v>
      </c>
      <c r="AX69" s="142">
        <v>1</v>
      </c>
      <c r="AY69" s="142">
        <v>1</v>
      </c>
    </row>
    <row r="70" spans="15:51" ht="15" thickBot="1" x14ac:dyDescent="0.25">
      <c r="P70" s="87">
        <v>1</v>
      </c>
      <c r="Q70" s="88">
        <v>1</v>
      </c>
      <c r="R70" s="88">
        <v>1</v>
      </c>
      <c r="S70" s="88">
        <v>1</v>
      </c>
      <c r="T70" s="88">
        <v>1</v>
      </c>
      <c r="U70" s="88">
        <v>1</v>
      </c>
      <c r="V70" s="88">
        <v>1</v>
      </c>
      <c r="W70" s="88">
        <v>1</v>
      </c>
      <c r="X70" s="88">
        <v>1</v>
      </c>
      <c r="Y70" s="88">
        <v>1</v>
      </c>
      <c r="Z70" s="88">
        <v>1</v>
      </c>
      <c r="AA70" s="88">
        <v>1</v>
      </c>
      <c r="AB70" s="88">
        <v>1</v>
      </c>
      <c r="AC70" s="88">
        <v>1</v>
      </c>
      <c r="AD70" s="88">
        <v>1</v>
      </c>
      <c r="AE70" s="88">
        <v>1</v>
      </c>
      <c r="AF70" s="89">
        <v>1</v>
      </c>
      <c r="AG70" s="74">
        <v>1</v>
      </c>
      <c r="AH70" s="75">
        <v>1</v>
      </c>
      <c r="AI70" s="75">
        <v>1</v>
      </c>
      <c r="AJ70" s="75">
        <v>1</v>
      </c>
      <c r="AK70" s="75">
        <v>1</v>
      </c>
      <c r="AL70" s="75">
        <v>1</v>
      </c>
      <c r="AM70" s="75">
        <v>1</v>
      </c>
      <c r="AN70" s="75">
        <v>1</v>
      </c>
      <c r="AO70" s="75">
        <v>1</v>
      </c>
      <c r="AP70" s="75">
        <v>1</v>
      </c>
      <c r="AQ70" s="75">
        <v>1</v>
      </c>
      <c r="AR70" s="75">
        <v>1</v>
      </c>
      <c r="AS70" s="75">
        <v>1</v>
      </c>
      <c r="AT70" s="75">
        <v>1</v>
      </c>
      <c r="AU70" s="75">
        <v>1</v>
      </c>
      <c r="AV70" s="75">
        <v>1</v>
      </c>
      <c r="AW70" s="76">
        <v>1</v>
      </c>
      <c r="AX70" s="142">
        <v>1</v>
      </c>
      <c r="AY70" s="142">
        <v>1</v>
      </c>
    </row>
    <row r="71" spans="15:51" ht="15" thickBot="1" x14ac:dyDescent="0.25">
      <c r="P71" s="87">
        <v>1</v>
      </c>
      <c r="Q71" s="88">
        <v>1</v>
      </c>
      <c r="R71" s="88">
        <v>1</v>
      </c>
      <c r="S71" s="88">
        <v>1</v>
      </c>
      <c r="T71" s="88">
        <v>1</v>
      </c>
      <c r="U71" s="88">
        <v>1</v>
      </c>
      <c r="V71" s="88">
        <v>1</v>
      </c>
      <c r="W71" s="88">
        <v>1</v>
      </c>
      <c r="X71" s="88">
        <v>1</v>
      </c>
      <c r="Y71" s="88">
        <v>1</v>
      </c>
      <c r="Z71" s="88">
        <v>1</v>
      </c>
      <c r="AA71" s="88">
        <v>1</v>
      </c>
      <c r="AB71" s="88">
        <v>1</v>
      </c>
      <c r="AC71" s="88">
        <v>1</v>
      </c>
      <c r="AD71" s="88">
        <v>1</v>
      </c>
      <c r="AE71" s="88">
        <v>1</v>
      </c>
      <c r="AF71" s="89">
        <v>1</v>
      </c>
      <c r="AG71" s="74">
        <v>1</v>
      </c>
      <c r="AH71" s="75">
        <v>1</v>
      </c>
      <c r="AI71" s="75">
        <v>1</v>
      </c>
      <c r="AJ71" s="75">
        <v>1</v>
      </c>
      <c r="AK71" s="75">
        <v>1</v>
      </c>
      <c r="AL71" s="75">
        <v>1</v>
      </c>
      <c r="AM71" s="75">
        <v>1</v>
      </c>
      <c r="AN71" s="75">
        <v>1</v>
      </c>
      <c r="AO71" s="75">
        <v>1</v>
      </c>
      <c r="AP71" s="75">
        <v>1</v>
      </c>
      <c r="AQ71" s="75">
        <v>1</v>
      </c>
      <c r="AR71" s="75">
        <v>1</v>
      </c>
      <c r="AS71" s="75">
        <v>1</v>
      </c>
      <c r="AT71" s="75">
        <v>1</v>
      </c>
      <c r="AU71" s="75">
        <v>1</v>
      </c>
      <c r="AV71" s="75">
        <v>1</v>
      </c>
      <c r="AW71" s="76">
        <v>1</v>
      </c>
      <c r="AX71" s="142">
        <v>1</v>
      </c>
      <c r="AY71" s="142">
        <v>1</v>
      </c>
    </row>
    <row r="72" spans="15:51" ht="15" thickBot="1" x14ac:dyDescent="0.25">
      <c r="P72" s="87">
        <v>1</v>
      </c>
      <c r="Q72" s="88">
        <v>1</v>
      </c>
      <c r="R72" s="88">
        <v>1</v>
      </c>
      <c r="S72" s="88">
        <v>1</v>
      </c>
      <c r="T72" s="88">
        <v>1</v>
      </c>
      <c r="U72" s="88">
        <v>1</v>
      </c>
      <c r="V72" s="88">
        <v>1</v>
      </c>
      <c r="W72" s="88">
        <v>1</v>
      </c>
      <c r="X72" s="88">
        <v>1</v>
      </c>
      <c r="Y72" s="88">
        <v>1</v>
      </c>
      <c r="Z72" s="88">
        <v>1</v>
      </c>
      <c r="AA72" s="88">
        <v>1</v>
      </c>
      <c r="AB72" s="88">
        <v>1</v>
      </c>
      <c r="AC72" s="88">
        <v>1</v>
      </c>
      <c r="AD72" s="88">
        <v>1</v>
      </c>
      <c r="AE72" s="88">
        <v>1</v>
      </c>
      <c r="AF72" s="89">
        <v>1</v>
      </c>
      <c r="AG72" s="74">
        <v>1</v>
      </c>
      <c r="AH72" s="75">
        <v>1</v>
      </c>
      <c r="AI72" s="75">
        <v>1</v>
      </c>
      <c r="AJ72" s="75">
        <v>1</v>
      </c>
      <c r="AK72" s="75">
        <v>1</v>
      </c>
      <c r="AL72" s="75">
        <v>1</v>
      </c>
      <c r="AM72" s="75">
        <v>1</v>
      </c>
      <c r="AN72" s="75">
        <v>1</v>
      </c>
      <c r="AO72" s="75">
        <v>1</v>
      </c>
      <c r="AP72" s="75">
        <v>1</v>
      </c>
      <c r="AQ72" s="75">
        <v>1</v>
      </c>
      <c r="AR72" s="75">
        <v>1</v>
      </c>
      <c r="AS72" s="75">
        <v>1</v>
      </c>
      <c r="AT72" s="75">
        <v>1</v>
      </c>
      <c r="AU72" s="75">
        <v>1</v>
      </c>
      <c r="AV72" s="75">
        <v>1</v>
      </c>
      <c r="AW72" s="76">
        <v>1</v>
      </c>
      <c r="AX72" s="142">
        <v>1</v>
      </c>
      <c r="AY72" s="142">
        <v>1</v>
      </c>
    </row>
    <row r="73" spans="15:51" ht="15" thickBot="1" x14ac:dyDescent="0.25">
      <c r="P73" s="87">
        <v>1</v>
      </c>
      <c r="Q73" s="88">
        <v>1</v>
      </c>
      <c r="R73" s="88">
        <v>1</v>
      </c>
      <c r="S73" s="88">
        <v>1</v>
      </c>
      <c r="T73" s="88">
        <v>1</v>
      </c>
      <c r="U73" s="88">
        <v>1</v>
      </c>
      <c r="V73" s="88">
        <v>1</v>
      </c>
      <c r="W73" s="88">
        <v>1</v>
      </c>
      <c r="X73" s="88">
        <v>1</v>
      </c>
      <c r="Y73" s="88">
        <v>1</v>
      </c>
      <c r="Z73" s="88">
        <v>1</v>
      </c>
      <c r="AA73" s="88">
        <v>1</v>
      </c>
      <c r="AB73" s="88">
        <v>1</v>
      </c>
      <c r="AC73" s="88">
        <v>1</v>
      </c>
      <c r="AD73" s="88">
        <v>1</v>
      </c>
      <c r="AE73" s="88">
        <v>1</v>
      </c>
      <c r="AF73" s="89">
        <v>1</v>
      </c>
      <c r="AG73" s="74">
        <v>1</v>
      </c>
      <c r="AH73" s="75">
        <v>1</v>
      </c>
      <c r="AI73" s="75">
        <v>1</v>
      </c>
      <c r="AJ73" s="75">
        <v>1</v>
      </c>
      <c r="AK73" s="75">
        <v>1</v>
      </c>
      <c r="AL73" s="75">
        <v>1</v>
      </c>
      <c r="AM73" s="75">
        <v>1</v>
      </c>
      <c r="AN73" s="75">
        <v>1</v>
      </c>
      <c r="AO73" s="75">
        <v>1</v>
      </c>
      <c r="AP73" s="75">
        <v>1</v>
      </c>
      <c r="AQ73" s="75">
        <v>1</v>
      </c>
      <c r="AR73" s="75">
        <v>1</v>
      </c>
      <c r="AS73" s="75">
        <v>1</v>
      </c>
      <c r="AT73" s="75">
        <v>1</v>
      </c>
      <c r="AU73" s="75">
        <v>1</v>
      </c>
      <c r="AV73" s="75">
        <v>1</v>
      </c>
      <c r="AW73" s="76">
        <v>1</v>
      </c>
      <c r="AX73" s="142">
        <v>1</v>
      </c>
      <c r="AY73" s="142">
        <v>1</v>
      </c>
    </row>
    <row r="74" spans="15:51" ht="15" thickBot="1" x14ac:dyDescent="0.25">
      <c r="P74" s="87">
        <v>1</v>
      </c>
      <c r="Q74" s="88">
        <v>1</v>
      </c>
      <c r="R74" s="88">
        <v>1</v>
      </c>
      <c r="S74" s="88">
        <v>1</v>
      </c>
      <c r="T74" s="88">
        <v>1</v>
      </c>
      <c r="U74" s="88">
        <v>1</v>
      </c>
      <c r="V74" s="88">
        <v>1</v>
      </c>
      <c r="W74" s="88">
        <v>1</v>
      </c>
      <c r="X74" s="88">
        <v>1</v>
      </c>
      <c r="Y74" s="88">
        <v>1</v>
      </c>
      <c r="Z74" s="88">
        <v>1</v>
      </c>
      <c r="AA74" s="88">
        <v>1</v>
      </c>
      <c r="AB74" s="88">
        <v>1</v>
      </c>
      <c r="AC74" s="88">
        <v>1</v>
      </c>
      <c r="AD74" s="88">
        <v>1</v>
      </c>
      <c r="AE74" s="88">
        <v>1</v>
      </c>
      <c r="AF74" s="89">
        <v>1</v>
      </c>
      <c r="AG74" s="74">
        <v>1</v>
      </c>
      <c r="AH74" s="75">
        <v>1</v>
      </c>
      <c r="AI74" s="75">
        <v>1</v>
      </c>
      <c r="AJ74" s="75">
        <v>1</v>
      </c>
      <c r="AK74" s="75">
        <v>1</v>
      </c>
      <c r="AL74" s="75">
        <v>1</v>
      </c>
      <c r="AM74" s="75">
        <v>1</v>
      </c>
      <c r="AN74" s="75">
        <v>1</v>
      </c>
      <c r="AO74" s="75">
        <v>1</v>
      </c>
      <c r="AP74" s="75">
        <v>1</v>
      </c>
      <c r="AQ74" s="75">
        <v>1</v>
      </c>
      <c r="AR74" s="75">
        <v>1</v>
      </c>
      <c r="AS74" s="75">
        <v>1</v>
      </c>
      <c r="AT74" s="75">
        <v>1</v>
      </c>
      <c r="AU74" s="75">
        <v>1</v>
      </c>
      <c r="AV74" s="75">
        <v>1</v>
      </c>
      <c r="AW74" s="76">
        <v>1</v>
      </c>
      <c r="AX74" s="142">
        <v>1</v>
      </c>
      <c r="AY74" s="142">
        <v>1</v>
      </c>
    </row>
    <row r="75" spans="15:51" ht="15" thickBot="1" x14ac:dyDescent="0.25">
      <c r="P75" s="87">
        <v>1</v>
      </c>
      <c r="Q75" s="88">
        <v>1</v>
      </c>
      <c r="R75" s="88">
        <v>1</v>
      </c>
      <c r="S75" s="88">
        <v>1</v>
      </c>
      <c r="T75" s="88">
        <v>1</v>
      </c>
      <c r="U75" s="88">
        <v>1</v>
      </c>
      <c r="V75" s="88">
        <v>1</v>
      </c>
      <c r="W75" s="88">
        <v>1</v>
      </c>
      <c r="X75" s="88">
        <v>1</v>
      </c>
      <c r="Y75" s="88">
        <v>1</v>
      </c>
      <c r="Z75" s="88">
        <v>1</v>
      </c>
      <c r="AA75" s="88">
        <v>1</v>
      </c>
      <c r="AB75" s="88">
        <v>1</v>
      </c>
      <c r="AC75" s="88">
        <v>1</v>
      </c>
      <c r="AD75" s="88">
        <v>1</v>
      </c>
      <c r="AE75" s="88">
        <v>1</v>
      </c>
      <c r="AF75" s="89">
        <v>1</v>
      </c>
      <c r="AG75" s="74">
        <v>1</v>
      </c>
      <c r="AH75" s="75">
        <v>1</v>
      </c>
      <c r="AI75" s="75">
        <v>1</v>
      </c>
      <c r="AJ75" s="75">
        <v>1</v>
      </c>
      <c r="AK75" s="75">
        <v>1</v>
      </c>
      <c r="AL75" s="75">
        <v>1</v>
      </c>
      <c r="AM75" s="75">
        <v>1</v>
      </c>
      <c r="AN75" s="75">
        <v>1</v>
      </c>
      <c r="AO75" s="75">
        <v>1</v>
      </c>
      <c r="AP75" s="75">
        <v>1</v>
      </c>
      <c r="AQ75" s="75">
        <v>1</v>
      </c>
      <c r="AR75" s="75">
        <v>1</v>
      </c>
      <c r="AS75" s="75">
        <v>1</v>
      </c>
      <c r="AT75" s="75">
        <v>1</v>
      </c>
      <c r="AU75" s="75">
        <v>1</v>
      </c>
      <c r="AV75" s="75">
        <v>1</v>
      </c>
      <c r="AW75" s="76">
        <v>1</v>
      </c>
    </row>
    <row r="76" spans="15:51" ht="15" thickBot="1" x14ac:dyDescent="0.25">
      <c r="P76" s="87">
        <v>1</v>
      </c>
      <c r="Q76" s="88">
        <v>1</v>
      </c>
      <c r="R76" s="88">
        <v>1</v>
      </c>
      <c r="S76" s="88">
        <v>1</v>
      </c>
      <c r="T76" s="88">
        <v>1</v>
      </c>
      <c r="U76" s="88">
        <v>1</v>
      </c>
      <c r="V76" s="88">
        <v>1</v>
      </c>
      <c r="W76" s="88">
        <v>1</v>
      </c>
      <c r="X76" s="88">
        <v>1</v>
      </c>
      <c r="Y76" s="88">
        <v>1</v>
      </c>
      <c r="Z76" s="88">
        <v>1</v>
      </c>
      <c r="AA76" s="88">
        <v>1</v>
      </c>
      <c r="AB76" s="88">
        <v>1</v>
      </c>
      <c r="AC76" s="88">
        <v>1</v>
      </c>
      <c r="AD76" s="88">
        <v>1</v>
      </c>
      <c r="AE76" s="88">
        <v>1</v>
      </c>
      <c r="AF76" s="89">
        <v>1</v>
      </c>
      <c r="AG76" s="74">
        <v>1</v>
      </c>
      <c r="AH76" s="75">
        <v>1</v>
      </c>
      <c r="AI76" s="75">
        <v>1</v>
      </c>
      <c r="AJ76" s="75">
        <v>1</v>
      </c>
      <c r="AK76" s="75">
        <v>1</v>
      </c>
      <c r="AL76" s="75">
        <v>1</v>
      </c>
      <c r="AM76" s="75">
        <v>1</v>
      </c>
      <c r="AN76" s="75">
        <v>1</v>
      </c>
      <c r="AO76" s="75">
        <v>1</v>
      </c>
      <c r="AP76" s="75">
        <v>1</v>
      </c>
      <c r="AQ76" s="75">
        <v>1</v>
      </c>
      <c r="AR76" s="75">
        <v>1</v>
      </c>
      <c r="AS76" s="75">
        <v>1</v>
      </c>
      <c r="AT76" s="75">
        <v>1</v>
      </c>
      <c r="AU76" s="75">
        <v>1</v>
      </c>
      <c r="AV76" s="75">
        <v>1</v>
      </c>
      <c r="AW76" s="76">
        <v>1</v>
      </c>
    </row>
    <row r="77" spans="15:51" ht="15" thickBot="1" x14ac:dyDescent="0.25">
      <c r="P77" s="87">
        <v>1</v>
      </c>
      <c r="Q77" s="88">
        <v>1</v>
      </c>
      <c r="R77" s="88">
        <v>1</v>
      </c>
      <c r="S77" s="88">
        <v>1</v>
      </c>
      <c r="T77" s="88">
        <v>1</v>
      </c>
      <c r="U77" s="88">
        <v>1</v>
      </c>
      <c r="V77" s="88">
        <v>1</v>
      </c>
      <c r="W77" s="88">
        <v>1</v>
      </c>
      <c r="X77" s="88">
        <v>1</v>
      </c>
      <c r="Y77" s="88">
        <v>1</v>
      </c>
      <c r="Z77" s="88">
        <v>1</v>
      </c>
      <c r="AA77" s="88">
        <v>1</v>
      </c>
      <c r="AB77" s="88">
        <v>1</v>
      </c>
      <c r="AC77" s="88">
        <v>1</v>
      </c>
      <c r="AD77" s="88">
        <v>1</v>
      </c>
      <c r="AE77" s="88">
        <v>1</v>
      </c>
      <c r="AF77" s="89">
        <v>1</v>
      </c>
      <c r="AG77" s="74">
        <v>1</v>
      </c>
      <c r="AH77" s="75">
        <v>1</v>
      </c>
      <c r="AI77" s="75">
        <v>1</v>
      </c>
      <c r="AJ77" s="75">
        <v>1</v>
      </c>
      <c r="AK77" s="75">
        <v>1</v>
      </c>
      <c r="AL77" s="75">
        <v>1</v>
      </c>
      <c r="AM77" s="75">
        <v>1</v>
      </c>
      <c r="AN77" s="75">
        <v>1</v>
      </c>
      <c r="AO77" s="75">
        <v>1</v>
      </c>
      <c r="AP77" s="75">
        <v>1</v>
      </c>
      <c r="AQ77" s="75">
        <v>1</v>
      </c>
      <c r="AR77" s="75">
        <v>1</v>
      </c>
      <c r="AS77" s="75">
        <v>1</v>
      </c>
      <c r="AT77" s="75">
        <v>1</v>
      </c>
      <c r="AU77" s="75">
        <v>1</v>
      </c>
      <c r="AV77" s="75">
        <v>1</v>
      </c>
      <c r="AW77" s="76">
        <v>1</v>
      </c>
    </row>
    <row r="78" spans="15:51" ht="15" thickBot="1" x14ac:dyDescent="0.25">
      <c r="P78" s="87">
        <v>1</v>
      </c>
      <c r="Q78" s="88">
        <v>1</v>
      </c>
      <c r="R78" s="88">
        <v>1</v>
      </c>
      <c r="S78" s="88">
        <v>1</v>
      </c>
      <c r="T78" s="88">
        <v>1</v>
      </c>
      <c r="U78" s="88">
        <v>1</v>
      </c>
      <c r="V78" s="88">
        <v>1</v>
      </c>
      <c r="W78" s="88">
        <v>1</v>
      </c>
      <c r="X78" s="88">
        <v>1</v>
      </c>
      <c r="Y78" s="88">
        <v>1</v>
      </c>
      <c r="Z78" s="88">
        <v>1</v>
      </c>
      <c r="AA78" s="88">
        <v>1</v>
      </c>
      <c r="AB78" s="88">
        <v>1</v>
      </c>
      <c r="AC78" s="88">
        <v>1</v>
      </c>
      <c r="AD78" s="88">
        <v>1</v>
      </c>
      <c r="AE78" s="88">
        <v>1</v>
      </c>
      <c r="AF78" s="89">
        <v>1</v>
      </c>
      <c r="AG78" s="74">
        <v>1</v>
      </c>
      <c r="AH78" s="75">
        <v>1</v>
      </c>
      <c r="AI78" s="75">
        <v>1</v>
      </c>
      <c r="AJ78" s="75">
        <v>1</v>
      </c>
      <c r="AK78" s="75">
        <v>1</v>
      </c>
      <c r="AL78" s="75">
        <v>1</v>
      </c>
      <c r="AM78" s="75">
        <v>1</v>
      </c>
      <c r="AN78" s="75">
        <v>1</v>
      </c>
      <c r="AO78" s="75">
        <v>1</v>
      </c>
      <c r="AP78" s="75">
        <v>1</v>
      </c>
      <c r="AQ78" s="75">
        <v>1</v>
      </c>
      <c r="AR78" s="75">
        <v>1</v>
      </c>
      <c r="AS78" s="75">
        <v>1</v>
      </c>
      <c r="AT78" s="75">
        <v>1</v>
      </c>
      <c r="AU78" s="75">
        <v>1</v>
      </c>
      <c r="AV78" s="75">
        <v>1</v>
      </c>
      <c r="AW78" s="76">
        <v>1</v>
      </c>
    </row>
    <row r="79" spans="15:51" ht="15" thickBot="1" x14ac:dyDescent="0.25">
      <c r="P79" s="87">
        <v>1</v>
      </c>
      <c r="Q79" s="88">
        <v>1</v>
      </c>
      <c r="R79" s="88">
        <v>1</v>
      </c>
      <c r="S79" s="88">
        <v>1</v>
      </c>
      <c r="T79" s="88">
        <v>1</v>
      </c>
      <c r="U79" s="88">
        <v>1</v>
      </c>
      <c r="V79" s="88">
        <v>1</v>
      </c>
      <c r="W79" s="88">
        <v>1</v>
      </c>
      <c r="X79" s="88">
        <v>1</v>
      </c>
      <c r="Y79" s="88">
        <v>1</v>
      </c>
      <c r="Z79" s="88">
        <v>1</v>
      </c>
      <c r="AA79" s="88">
        <v>1</v>
      </c>
      <c r="AB79" s="88">
        <v>1</v>
      </c>
      <c r="AC79" s="88">
        <v>1</v>
      </c>
      <c r="AD79" s="88">
        <v>1</v>
      </c>
      <c r="AE79" s="88">
        <v>1</v>
      </c>
      <c r="AF79" s="89">
        <v>1</v>
      </c>
      <c r="AG79" s="74">
        <v>1</v>
      </c>
      <c r="AH79" s="75">
        <v>1</v>
      </c>
      <c r="AI79" s="75">
        <v>1</v>
      </c>
      <c r="AJ79" s="75">
        <v>1</v>
      </c>
      <c r="AK79" s="75">
        <v>1</v>
      </c>
      <c r="AL79" s="75">
        <v>1</v>
      </c>
      <c r="AM79" s="75">
        <v>1</v>
      </c>
      <c r="AN79" s="75">
        <v>1</v>
      </c>
      <c r="AO79" s="75">
        <v>1</v>
      </c>
      <c r="AP79" s="75">
        <v>1</v>
      </c>
      <c r="AQ79" s="75">
        <v>1</v>
      </c>
      <c r="AR79" s="75">
        <v>1</v>
      </c>
      <c r="AS79" s="75">
        <v>1</v>
      </c>
      <c r="AT79" s="75">
        <v>1</v>
      </c>
      <c r="AU79" s="75">
        <v>1</v>
      </c>
      <c r="AV79" s="75">
        <v>1</v>
      </c>
      <c r="AW79" s="76">
        <v>1</v>
      </c>
    </row>
    <row r="80" spans="15:51" ht="15" thickBot="1" x14ac:dyDescent="0.25">
      <c r="P80" s="87">
        <v>1</v>
      </c>
      <c r="Q80" s="88">
        <v>1</v>
      </c>
      <c r="R80" s="88">
        <v>1</v>
      </c>
      <c r="S80" s="88">
        <v>1</v>
      </c>
      <c r="T80" s="88">
        <v>1</v>
      </c>
      <c r="U80" s="88">
        <v>1</v>
      </c>
      <c r="V80" s="88">
        <v>1</v>
      </c>
      <c r="W80" s="88">
        <v>1</v>
      </c>
      <c r="X80" s="88">
        <v>1</v>
      </c>
      <c r="Y80" s="88">
        <v>1</v>
      </c>
      <c r="Z80" s="88">
        <v>1</v>
      </c>
      <c r="AA80" s="88">
        <v>1</v>
      </c>
      <c r="AB80" s="88">
        <v>1</v>
      </c>
      <c r="AC80" s="88">
        <v>1</v>
      </c>
      <c r="AD80" s="88">
        <v>1</v>
      </c>
      <c r="AE80" s="88">
        <v>1</v>
      </c>
      <c r="AF80" s="89">
        <v>1</v>
      </c>
      <c r="AG80" s="74">
        <v>1</v>
      </c>
      <c r="AH80" s="75">
        <v>1</v>
      </c>
      <c r="AI80" s="75">
        <v>1</v>
      </c>
      <c r="AJ80" s="75">
        <v>1</v>
      </c>
      <c r="AK80" s="75">
        <v>1</v>
      </c>
      <c r="AL80" s="75">
        <v>1</v>
      </c>
      <c r="AM80" s="75">
        <v>1</v>
      </c>
      <c r="AN80" s="75">
        <v>1</v>
      </c>
      <c r="AO80" s="75">
        <v>1</v>
      </c>
      <c r="AP80" s="75">
        <v>1</v>
      </c>
      <c r="AQ80" s="75">
        <v>1</v>
      </c>
      <c r="AR80" s="75">
        <v>1</v>
      </c>
      <c r="AS80" s="75">
        <v>1</v>
      </c>
      <c r="AT80" s="75">
        <v>1</v>
      </c>
      <c r="AU80" s="75">
        <v>1</v>
      </c>
      <c r="AV80" s="75">
        <v>1</v>
      </c>
      <c r="AW80" s="76">
        <v>1</v>
      </c>
    </row>
    <row r="81" spans="16:49" ht="15" thickBot="1" x14ac:dyDescent="0.25">
      <c r="P81" s="87">
        <v>1</v>
      </c>
      <c r="Q81" s="88">
        <v>1</v>
      </c>
      <c r="R81" s="88">
        <v>1</v>
      </c>
      <c r="S81" s="88">
        <v>1</v>
      </c>
      <c r="T81" s="88">
        <v>1</v>
      </c>
      <c r="U81" s="88">
        <v>1</v>
      </c>
      <c r="V81" s="88">
        <v>1</v>
      </c>
      <c r="W81" s="88">
        <v>1</v>
      </c>
      <c r="X81" s="88">
        <v>1</v>
      </c>
      <c r="Y81" s="88">
        <v>1</v>
      </c>
      <c r="Z81" s="88">
        <v>1</v>
      </c>
      <c r="AA81" s="88">
        <v>1</v>
      </c>
      <c r="AB81" s="88">
        <v>1</v>
      </c>
      <c r="AC81" s="88">
        <v>1</v>
      </c>
      <c r="AD81" s="88">
        <v>1</v>
      </c>
      <c r="AE81" s="88">
        <v>1</v>
      </c>
      <c r="AF81" s="89">
        <v>1</v>
      </c>
      <c r="AG81" s="74">
        <v>1</v>
      </c>
      <c r="AH81" s="75">
        <v>1</v>
      </c>
      <c r="AI81" s="75">
        <v>1</v>
      </c>
      <c r="AJ81" s="75">
        <v>1</v>
      </c>
      <c r="AK81" s="75">
        <v>1</v>
      </c>
      <c r="AL81" s="75">
        <v>1</v>
      </c>
      <c r="AM81" s="75">
        <v>1</v>
      </c>
      <c r="AN81" s="75">
        <v>1</v>
      </c>
      <c r="AO81" s="75">
        <v>1</v>
      </c>
      <c r="AP81" s="75">
        <v>1</v>
      </c>
      <c r="AQ81" s="75">
        <v>1</v>
      </c>
      <c r="AR81" s="75">
        <v>1</v>
      </c>
      <c r="AS81" s="75">
        <v>1</v>
      </c>
      <c r="AT81" s="75">
        <v>1</v>
      </c>
      <c r="AU81" s="75">
        <v>1</v>
      </c>
      <c r="AV81" s="75">
        <v>1</v>
      </c>
      <c r="AW81" s="76">
        <v>1</v>
      </c>
    </row>
    <row r="82" spans="16:49" ht="15" thickBot="1" x14ac:dyDescent="0.25">
      <c r="P82" s="87">
        <v>1</v>
      </c>
      <c r="Q82" s="88">
        <v>1</v>
      </c>
      <c r="R82" s="88">
        <v>1</v>
      </c>
      <c r="S82" s="88">
        <v>1</v>
      </c>
      <c r="T82" s="88">
        <v>1</v>
      </c>
      <c r="U82" s="88">
        <v>1</v>
      </c>
      <c r="V82" s="88">
        <v>1</v>
      </c>
      <c r="W82" s="88">
        <v>1</v>
      </c>
      <c r="X82" s="88">
        <v>1</v>
      </c>
      <c r="Y82" s="88">
        <v>1</v>
      </c>
      <c r="Z82" s="88">
        <v>1</v>
      </c>
      <c r="AA82" s="88">
        <v>1</v>
      </c>
      <c r="AB82" s="88">
        <v>1</v>
      </c>
      <c r="AC82" s="88">
        <v>1</v>
      </c>
      <c r="AD82" s="88">
        <v>1</v>
      </c>
      <c r="AE82" s="88">
        <v>1</v>
      </c>
      <c r="AF82" s="89">
        <v>1</v>
      </c>
      <c r="AG82" s="74">
        <v>1</v>
      </c>
      <c r="AH82" s="75">
        <v>1</v>
      </c>
      <c r="AI82" s="75">
        <v>1</v>
      </c>
      <c r="AJ82" s="75">
        <v>1</v>
      </c>
      <c r="AK82" s="75">
        <v>1</v>
      </c>
      <c r="AL82" s="75">
        <v>1</v>
      </c>
      <c r="AM82" s="75">
        <v>1</v>
      </c>
      <c r="AN82" s="75">
        <v>1</v>
      </c>
      <c r="AO82" s="75">
        <v>1</v>
      </c>
      <c r="AP82" s="75">
        <v>1</v>
      </c>
      <c r="AQ82" s="75">
        <v>1</v>
      </c>
      <c r="AR82" s="75">
        <v>1</v>
      </c>
      <c r="AS82" s="75">
        <v>1</v>
      </c>
      <c r="AT82" s="75">
        <v>1</v>
      </c>
      <c r="AU82" s="75">
        <v>1</v>
      </c>
      <c r="AV82" s="75">
        <v>1</v>
      </c>
      <c r="AW82" s="76">
        <v>1</v>
      </c>
    </row>
    <row r="83" spans="16:49" ht="15" thickBot="1" x14ac:dyDescent="0.25">
      <c r="P83" s="87">
        <v>1</v>
      </c>
      <c r="Q83" s="88">
        <v>1</v>
      </c>
      <c r="R83" s="88">
        <v>1</v>
      </c>
      <c r="S83" s="88">
        <v>1</v>
      </c>
      <c r="T83" s="88">
        <v>1</v>
      </c>
      <c r="U83" s="88">
        <v>1</v>
      </c>
      <c r="V83" s="88">
        <v>1</v>
      </c>
      <c r="W83" s="88">
        <v>1</v>
      </c>
      <c r="X83" s="88">
        <v>1</v>
      </c>
      <c r="Y83" s="88">
        <v>1</v>
      </c>
      <c r="Z83" s="88">
        <v>1</v>
      </c>
      <c r="AA83" s="88">
        <v>1</v>
      </c>
      <c r="AB83" s="88">
        <v>1</v>
      </c>
      <c r="AC83" s="88">
        <v>1</v>
      </c>
      <c r="AD83" s="88">
        <v>1</v>
      </c>
      <c r="AE83" s="88">
        <v>1</v>
      </c>
      <c r="AF83" s="89">
        <v>1</v>
      </c>
      <c r="AG83" s="74">
        <v>1</v>
      </c>
      <c r="AH83" s="75">
        <v>1</v>
      </c>
      <c r="AI83" s="75">
        <v>1</v>
      </c>
      <c r="AJ83" s="75">
        <v>1</v>
      </c>
      <c r="AK83" s="75">
        <v>1</v>
      </c>
      <c r="AL83" s="75">
        <v>1</v>
      </c>
      <c r="AM83" s="75">
        <v>1</v>
      </c>
      <c r="AN83" s="75">
        <v>1</v>
      </c>
      <c r="AO83" s="75">
        <v>1</v>
      </c>
      <c r="AP83" s="75">
        <v>1</v>
      </c>
      <c r="AQ83" s="75">
        <v>1</v>
      </c>
      <c r="AR83" s="75">
        <v>1</v>
      </c>
      <c r="AS83" s="75">
        <v>1</v>
      </c>
      <c r="AT83" s="75">
        <v>1</v>
      </c>
      <c r="AU83" s="75">
        <v>1</v>
      </c>
      <c r="AV83" s="75">
        <v>1</v>
      </c>
      <c r="AW83" s="76">
        <v>1</v>
      </c>
    </row>
    <row r="84" spans="16:49" ht="15" thickBot="1" x14ac:dyDescent="0.25">
      <c r="P84" s="87">
        <v>1</v>
      </c>
      <c r="Q84" s="88">
        <v>1</v>
      </c>
      <c r="R84" s="88">
        <v>1</v>
      </c>
      <c r="S84" s="88">
        <v>1</v>
      </c>
      <c r="T84" s="88">
        <v>1</v>
      </c>
      <c r="U84" s="88">
        <v>1</v>
      </c>
      <c r="V84" s="88">
        <v>1</v>
      </c>
      <c r="W84" s="88">
        <v>1</v>
      </c>
      <c r="X84" s="88">
        <v>1</v>
      </c>
      <c r="Y84" s="88">
        <v>1</v>
      </c>
      <c r="Z84" s="88">
        <v>1</v>
      </c>
      <c r="AA84" s="88">
        <v>1</v>
      </c>
      <c r="AB84" s="88">
        <v>1</v>
      </c>
      <c r="AC84" s="88">
        <v>1</v>
      </c>
      <c r="AD84" s="88">
        <v>1</v>
      </c>
      <c r="AE84" s="88">
        <v>1</v>
      </c>
      <c r="AF84" s="89">
        <v>1</v>
      </c>
      <c r="AG84" s="74">
        <v>1</v>
      </c>
      <c r="AH84" s="75">
        <v>1</v>
      </c>
      <c r="AI84" s="75">
        <v>1</v>
      </c>
      <c r="AJ84" s="75">
        <v>1</v>
      </c>
      <c r="AK84" s="75">
        <v>1</v>
      </c>
      <c r="AL84" s="75">
        <v>1</v>
      </c>
      <c r="AM84" s="75">
        <v>1</v>
      </c>
      <c r="AN84" s="75">
        <v>1</v>
      </c>
      <c r="AO84" s="75">
        <v>1</v>
      </c>
      <c r="AP84" s="75">
        <v>1</v>
      </c>
      <c r="AQ84" s="75">
        <v>1</v>
      </c>
      <c r="AR84" s="75">
        <v>1</v>
      </c>
      <c r="AS84" s="75">
        <v>1</v>
      </c>
      <c r="AT84" s="75">
        <v>1</v>
      </c>
      <c r="AU84" s="75">
        <v>1</v>
      </c>
      <c r="AV84" s="75">
        <v>1</v>
      </c>
      <c r="AW84" s="76">
        <v>1</v>
      </c>
    </row>
    <row r="85" spans="16:49" ht="15" thickBot="1" x14ac:dyDescent="0.25">
      <c r="P85" s="87">
        <v>1</v>
      </c>
      <c r="Q85" s="88">
        <v>1</v>
      </c>
      <c r="R85" s="88">
        <v>1</v>
      </c>
      <c r="S85" s="88">
        <v>1</v>
      </c>
      <c r="T85" s="88">
        <v>1</v>
      </c>
      <c r="U85" s="88">
        <v>1</v>
      </c>
      <c r="V85" s="88">
        <v>1</v>
      </c>
      <c r="W85" s="88">
        <v>1</v>
      </c>
      <c r="X85" s="88">
        <v>1</v>
      </c>
      <c r="Y85" s="88">
        <v>1</v>
      </c>
      <c r="Z85" s="88">
        <v>1</v>
      </c>
      <c r="AA85" s="88">
        <v>1</v>
      </c>
      <c r="AB85" s="88">
        <v>1</v>
      </c>
      <c r="AC85" s="88">
        <v>1</v>
      </c>
      <c r="AD85" s="88">
        <v>1</v>
      </c>
      <c r="AE85" s="88">
        <v>1</v>
      </c>
      <c r="AF85" s="89">
        <v>1</v>
      </c>
      <c r="AG85" s="77">
        <v>1</v>
      </c>
      <c r="AH85" s="78">
        <v>1</v>
      </c>
      <c r="AI85" s="78">
        <v>1</v>
      </c>
      <c r="AJ85" s="78">
        <v>1</v>
      </c>
      <c r="AK85" s="78">
        <v>1</v>
      </c>
      <c r="AL85" s="78">
        <v>1</v>
      </c>
      <c r="AM85" s="78">
        <v>1</v>
      </c>
      <c r="AN85" s="78">
        <v>1</v>
      </c>
      <c r="AO85" s="78">
        <v>1</v>
      </c>
      <c r="AP85" s="78">
        <v>1</v>
      </c>
      <c r="AQ85" s="78">
        <v>1</v>
      </c>
      <c r="AR85" s="78">
        <v>1</v>
      </c>
      <c r="AS85" s="78">
        <v>1</v>
      </c>
      <c r="AT85" s="78">
        <v>1</v>
      </c>
      <c r="AU85" s="78">
        <v>1</v>
      </c>
      <c r="AV85" s="78">
        <v>1</v>
      </c>
      <c r="AW85" s="79">
        <v>1</v>
      </c>
    </row>
    <row r="86" spans="16:49" ht="15" thickBot="1" x14ac:dyDescent="0.25">
      <c r="P86" s="87">
        <v>1</v>
      </c>
      <c r="Q86" s="88">
        <v>1</v>
      </c>
      <c r="R86" s="88">
        <v>1</v>
      </c>
      <c r="S86" s="88">
        <v>1</v>
      </c>
      <c r="T86" s="88">
        <v>1</v>
      </c>
      <c r="U86" s="88">
        <v>1</v>
      </c>
      <c r="V86" s="88">
        <v>1</v>
      </c>
      <c r="W86" s="88">
        <v>1</v>
      </c>
      <c r="X86" s="88">
        <v>1</v>
      </c>
      <c r="Y86" s="88">
        <v>1</v>
      </c>
      <c r="Z86" s="88">
        <v>1</v>
      </c>
      <c r="AA86" s="88">
        <v>1</v>
      </c>
      <c r="AB86" s="88">
        <v>1</v>
      </c>
      <c r="AC86" s="88">
        <v>1</v>
      </c>
      <c r="AD86" s="88">
        <v>1</v>
      </c>
      <c r="AE86" s="88">
        <v>1</v>
      </c>
      <c r="AF86" s="89">
        <v>1</v>
      </c>
      <c r="AG86" s="74">
        <v>1</v>
      </c>
      <c r="AH86" s="75">
        <v>1</v>
      </c>
      <c r="AI86" s="75">
        <v>1</v>
      </c>
      <c r="AJ86" s="75">
        <v>1</v>
      </c>
      <c r="AK86" s="75">
        <v>1</v>
      </c>
      <c r="AL86" s="75">
        <v>1</v>
      </c>
      <c r="AM86" s="75">
        <v>1</v>
      </c>
      <c r="AN86" s="75">
        <v>1</v>
      </c>
      <c r="AO86" s="75">
        <v>1</v>
      </c>
      <c r="AP86" s="75">
        <v>1</v>
      </c>
      <c r="AQ86" s="75">
        <v>1</v>
      </c>
      <c r="AR86" s="75">
        <v>1</v>
      </c>
      <c r="AS86" s="75">
        <v>1</v>
      </c>
      <c r="AT86" s="75">
        <v>1</v>
      </c>
      <c r="AU86" s="75">
        <v>1</v>
      </c>
      <c r="AV86" s="75">
        <v>1</v>
      </c>
      <c r="AW86" s="76">
        <v>1</v>
      </c>
    </row>
    <row r="87" spans="16:49" ht="15" thickBot="1" x14ac:dyDescent="0.25">
      <c r="P87" s="87">
        <v>1</v>
      </c>
      <c r="Q87" s="88">
        <v>1</v>
      </c>
      <c r="R87" s="88">
        <v>1</v>
      </c>
      <c r="S87" s="88">
        <v>1</v>
      </c>
      <c r="T87" s="88">
        <v>1</v>
      </c>
      <c r="U87" s="88">
        <v>1</v>
      </c>
      <c r="V87" s="88">
        <v>1</v>
      </c>
      <c r="W87" s="88">
        <v>1</v>
      </c>
      <c r="X87" s="88">
        <v>1</v>
      </c>
      <c r="Y87" s="88">
        <v>1</v>
      </c>
      <c r="Z87" s="88">
        <v>1</v>
      </c>
      <c r="AA87" s="88">
        <v>1</v>
      </c>
      <c r="AB87" s="88">
        <v>1</v>
      </c>
      <c r="AC87" s="88">
        <v>1</v>
      </c>
      <c r="AD87" s="88">
        <v>1</v>
      </c>
      <c r="AE87" s="88">
        <v>1</v>
      </c>
      <c r="AF87" s="89">
        <v>1</v>
      </c>
      <c r="AG87" s="74">
        <v>1</v>
      </c>
      <c r="AH87" s="75">
        <v>1</v>
      </c>
      <c r="AI87" s="75">
        <v>1</v>
      </c>
      <c r="AJ87" s="75">
        <v>1</v>
      </c>
      <c r="AK87" s="75">
        <v>1</v>
      </c>
      <c r="AL87" s="75">
        <v>1</v>
      </c>
      <c r="AM87" s="75">
        <v>1</v>
      </c>
      <c r="AN87" s="75">
        <v>1</v>
      </c>
      <c r="AO87" s="75">
        <v>1</v>
      </c>
      <c r="AP87" s="75">
        <v>1</v>
      </c>
      <c r="AQ87" s="75">
        <v>1</v>
      </c>
      <c r="AR87" s="75">
        <v>1</v>
      </c>
      <c r="AS87" s="75">
        <v>1</v>
      </c>
      <c r="AT87" s="75">
        <v>1</v>
      </c>
      <c r="AU87" s="75">
        <v>1</v>
      </c>
      <c r="AV87" s="75">
        <v>1</v>
      </c>
      <c r="AW87" s="76">
        <v>1</v>
      </c>
    </row>
    <row r="88" spans="16:49" ht="15" thickBot="1" x14ac:dyDescent="0.25">
      <c r="P88" s="87">
        <v>1</v>
      </c>
      <c r="Q88" s="88">
        <v>1</v>
      </c>
      <c r="R88" s="88">
        <v>1</v>
      </c>
      <c r="S88" s="88">
        <v>1</v>
      </c>
      <c r="T88" s="88">
        <v>1</v>
      </c>
      <c r="U88" s="88">
        <v>1</v>
      </c>
      <c r="V88" s="88">
        <v>1</v>
      </c>
      <c r="W88" s="88">
        <v>1</v>
      </c>
      <c r="X88" s="88">
        <v>1</v>
      </c>
      <c r="Y88" s="88">
        <v>1</v>
      </c>
      <c r="Z88" s="88">
        <v>1</v>
      </c>
      <c r="AA88" s="88">
        <v>1</v>
      </c>
      <c r="AB88" s="88">
        <v>1</v>
      </c>
      <c r="AC88" s="88">
        <v>1</v>
      </c>
      <c r="AD88" s="88">
        <v>1</v>
      </c>
      <c r="AE88" s="88">
        <v>1</v>
      </c>
      <c r="AF88" s="89">
        <v>1</v>
      </c>
      <c r="AG88" s="80">
        <v>1</v>
      </c>
      <c r="AH88" s="81">
        <v>1</v>
      </c>
      <c r="AI88" s="81">
        <v>1</v>
      </c>
      <c r="AJ88" s="81">
        <v>1</v>
      </c>
      <c r="AK88" s="81">
        <v>1</v>
      </c>
      <c r="AL88" s="81">
        <v>1</v>
      </c>
      <c r="AM88" s="81">
        <v>1</v>
      </c>
      <c r="AN88" s="81">
        <v>1</v>
      </c>
      <c r="AO88" s="81">
        <v>1</v>
      </c>
      <c r="AP88" s="81">
        <v>1</v>
      </c>
      <c r="AQ88" s="81">
        <v>1</v>
      </c>
      <c r="AR88" s="81">
        <v>1</v>
      </c>
      <c r="AS88" s="81">
        <v>1</v>
      </c>
      <c r="AT88" s="81">
        <v>1</v>
      </c>
      <c r="AU88" s="81">
        <v>1</v>
      </c>
      <c r="AV88" s="81">
        <v>1</v>
      </c>
      <c r="AW88" s="82">
        <v>1</v>
      </c>
    </row>
    <row r="89" spans="16:49" ht="15" thickBot="1" x14ac:dyDescent="0.25">
      <c r="P89" s="87">
        <v>1</v>
      </c>
      <c r="Q89" s="88">
        <v>1</v>
      </c>
      <c r="R89" s="88">
        <v>1</v>
      </c>
      <c r="S89" s="88">
        <v>1</v>
      </c>
      <c r="T89" s="88">
        <v>1</v>
      </c>
      <c r="U89" s="88">
        <v>1</v>
      </c>
      <c r="V89" s="88">
        <v>1</v>
      </c>
      <c r="W89" s="88">
        <v>1</v>
      </c>
      <c r="X89" s="88">
        <v>1</v>
      </c>
      <c r="Y89" s="88">
        <v>1</v>
      </c>
      <c r="Z89" s="88">
        <v>1</v>
      </c>
      <c r="AA89" s="88">
        <v>1</v>
      </c>
      <c r="AB89" s="88">
        <v>1</v>
      </c>
      <c r="AC89" s="88">
        <v>1</v>
      </c>
      <c r="AD89" s="88">
        <v>1</v>
      </c>
      <c r="AE89" s="88">
        <v>1</v>
      </c>
      <c r="AF89" s="89">
        <v>1</v>
      </c>
      <c r="AG89" s="74">
        <v>1</v>
      </c>
      <c r="AH89" s="75">
        <v>1</v>
      </c>
      <c r="AI89" s="75">
        <v>1</v>
      </c>
      <c r="AJ89" s="75">
        <v>1</v>
      </c>
      <c r="AK89" s="75">
        <v>1</v>
      </c>
      <c r="AL89" s="75">
        <v>1</v>
      </c>
      <c r="AM89" s="75">
        <v>1</v>
      </c>
      <c r="AN89" s="75">
        <v>1</v>
      </c>
      <c r="AO89" s="75">
        <v>1</v>
      </c>
      <c r="AP89" s="75">
        <v>1</v>
      </c>
      <c r="AQ89" s="75">
        <v>1</v>
      </c>
      <c r="AR89" s="75">
        <v>1</v>
      </c>
      <c r="AS89" s="75">
        <v>1</v>
      </c>
      <c r="AT89" s="75">
        <v>1</v>
      </c>
      <c r="AU89" s="75">
        <v>1</v>
      </c>
      <c r="AV89" s="75">
        <v>1</v>
      </c>
      <c r="AW89" s="76">
        <v>1</v>
      </c>
    </row>
    <row r="90" spans="16:49" ht="15" thickBot="1" x14ac:dyDescent="0.25">
      <c r="P90" s="87">
        <v>1</v>
      </c>
      <c r="Q90" s="88">
        <v>1</v>
      </c>
      <c r="R90" s="88">
        <v>1</v>
      </c>
      <c r="S90" s="88">
        <v>1</v>
      </c>
      <c r="T90" s="88">
        <v>1</v>
      </c>
      <c r="U90" s="88">
        <v>1</v>
      </c>
      <c r="V90" s="88">
        <v>1</v>
      </c>
      <c r="W90" s="88">
        <v>1</v>
      </c>
      <c r="X90" s="88">
        <v>1</v>
      </c>
      <c r="Y90" s="88">
        <v>1</v>
      </c>
      <c r="Z90" s="88">
        <v>1</v>
      </c>
      <c r="AA90" s="88">
        <v>1</v>
      </c>
      <c r="AB90" s="88">
        <v>1</v>
      </c>
      <c r="AC90" s="88">
        <v>1</v>
      </c>
      <c r="AD90" s="88">
        <v>1</v>
      </c>
      <c r="AE90" s="88">
        <v>1</v>
      </c>
      <c r="AF90" s="89">
        <v>1</v>
      </c>
      <c r="AG90" s="74">
        <v>1</v>
      </c>
      <c r="AH90" s="75">
        <v>1</v>
      </c>
      <c r="AI90" s="75">
        <v>1</v>
      </c>
      <c r="AJ90" s="75">
        <v>1</v>
      </c>
      <c r="AK90" s="75">
        <v>1</v>
      </c>
      <c r="AL90" s="75">
        <v>1</v>
      </c>
      <c r="AM90" s="75">
        <v>1</v>
      </c>
      <c r="AN90" s="75">
        <v>1</v>
      </c>
      <c r="AO90" s="75">
        <v>1</v>
      </c>
      <c r="AP90" s="75">
        <v>1</v>
      </c>
      <c r="AQ90" s="75">
        <v>1</v>
      </c>
      <c r="AR90" s="75">
        <v>1</v>
      </c>
      <c r="AS90" s="75">
        <v>1</v>
      </c>
      <c r="AT90" s="75">
        <v>1</v>
      </c>
      <c r="AU90" s="75">
        <v>1</v>
      </c>
      <c r="AV90" s="75">
        <v>1</v>
      </c>
      <c r="AW90" s="76">
        <v>1</v>
      </c>
    </row>
    <row r="91" spans="16:49" ht="15" thickBot="1" x14ac:dyDescent="0.25">
      <c r="P91" s="87">
        <v>1</v>
      </c>
      <c r="Q91" s="88">
        <v>1</v>
      </c>
      <c r="R91" s="88">
        <v>1</v>
      </c>
      <c r="S91" s="88">
        <v>1</v>
      </c>
      <c r="T91" s="88">
        <v>1</v>
      </c>
      <c r="U91" s="88">
        <v>1</v>
      </c>
      <c r="V91" s="88">
        <v>1</v>
      </c>
      <c r="W91" s="88">
        <v>1</v>
      </c>
      <c r="X91" s="88">
        <v>1</v>
      </c>
      <c r="Y91" s="88">
        <v>1</v>
      </c>
      <c r="Z91" s="88">
        <v>1</v>
      </c>
      <c r="AA91" s="88">
        <v>1</v>
      </c>
      <c r="AB91" s="88">
        <v>1</v>
      </c>
      <c r="AC91" s="88">
        <v>1</v>
      </c>
      <c r="AD91" s="88">
        <v>1</v>
      </c>
      <c r="AE91" s="88">
        <v>1</v>
      </c>
      <c r="AF91" s="89">
        <v>1</v>
      </c>
      <c r="AG91" s="74">
        <v>1</v>
      </c>
      <c r="AH91" s="75">
        <v>1</v>
      </c>
      <c r="AI91" s="75">
        <v>1</v>
      </c>
      <c r="AJ91" s="75">
        <v>1</v>
      </c>
      <c r="AK91" s="75">
        <v>1</v>
      </c>
      <c r="AL91" s="75">
        <v>1</v>
      </c>
      <c r="AM91" s="75">
        <v>1</v>
      </c>
      <c r="AN91" s="75">
        <v>1</v>
      </c>
      <c r="AO91" s="75">
        <v>1</v>
      </c>
      <c r="AP91" s="75">
        <v>1</v>
      </c>
      <c r="AQ91" s="75">
        <v>1</v>
      </c>
      <c r="AR91" s="75">
        <v>1</v>
      </c>
      <c r="AS91" s="75">
        <v>1</v>
      </c>
      <c r="AT91" s="75">
        <v>1</v>
      </c>
      <c r="AU91" s="75">
        <v>1</v>
      </c>
      <c r="AV91" s="75">
        <v>1</v>
      </c>
      <c r="AW91" s="76">
        <v>1</v>
      </c>
    </row>
    <row r="92" spans="16:49" ht="15" thickBot="1" x14ac:dyDescent="0.25">
      <c r="P92" s="87">
        <v>1</v>
      </c>
      <c r="Q92" s="88">
        <v>1</v>
      </c>
      <c r="R92" s="88">
        <v>1</v>
      </c>
      <c r="S92" s="88">
        <v>1</v>
      </c>
      <c r="T92" s="88">
        <v>1</v>
      </c>
      <c r="U92" s="88">
        <v>1</v>
      </c>
      <c r="V92" s="88">
        <v>1</v>
      </c>
      <c r="W92" s="88">
        <v>1</v>
      </c>
      <c r="X92" s="88">
        <v>1</v>
      </c>
      <c r="Y92" s="88">
        <v>1</v>
      </c>
      <c r="Z92" s="88">
        <v>1</v>
      </c>
      <c r="AA92" s="88">
        <v>1</v>
      </c>
      <c r="AB92" s="88">
        <v>1</v>
      </c>
      <c r="AC92" s="88">
        <v>1</v>
      </c>
      <c r="AD92" s="88">
        <v>1</v>
      </c>
      <c r="AE92" s="88">
        <v>1</v>
      </c>
      <c r="AF92" s="89">
        <v>1</v>
      </c>
      <c r="AG92" s="74">
        <v>1</v>
      </c>
      <c r="AH92" s="75">
        <v>1</v>
      </c>
      <c r="AI92" s="75">
        <v>1</v>
      </c>
      <c r="AJ92" s="75">
        <v>1</v>
      </c>
      <c r="AK92" s="75">
        <v>1</v>
      </c>
      <c r="AL92" s="75">
        <v>1</v>
      </c>
      <c r="AM92" s="75">
        <v>1</v>
      </c>
      <c r="AN92" s="75">
        <v>1</v>
      </c>
      <c r="AO92" s="75">
        <v>1</v>
      </c>
      <c r="AP92" s="75">
        <v>1</v>
      </c>
      <c r="AQ92" s="75">
        <v>1</v>
      </c>
      <c r="AR92" s="75">
        <v>1</v>
      </c>
      <c r="AS92" s="75">
        <v>1</v>
      </c>
      <c r="AT92" s="75">
        <v>1</v>
      </c>
      <c r="AU92" s="75">
        <v>1</v>
      </c>
      <c r="AV92" s="75">
        <v>1</v>
      </c>
      <c r="AW92" s="76">
        <v>1</v>
      </c>
    </row>
    <row r="93" spans="16:49" x14ac:dyDescent="0.2">
      <c r="AC93" s="73">
        <v>1</v>
      </c>
      <c r="AD93" s="73">
        <v>1</v>
      </c>
      <c r="AE93" s="73">
        <v>1</v>
      </c>
      <c r="AF93" s="73">
        <v>1</v>
      </c>
      <c r="AG93" s="73">
        <v>1</v>
      </c>
    </row>
    <row r="94" spans="16:49" x14ac:dyDescent="0.2">
      <c r="AC94" s="73">
        <v>1</v>
      </c>
      <c r="AD94" s="73">
        <v>1</v>
      </c>
      <c r="AE94" s="73">
        <v>1</v>
      </c>
      <c r="AF94" s="73">
        <v>1</v>
      </c>
      <c r="AG94" s="73">
        <v>1</v>
      </c>
    </row>
    <row r="95" spans="16:49" x14ac:dyDescent="0.2">
      <c r="AC95" s="73">
        <v>1</v>
      </c>
      <c r="AD95" s="73">
        <v>1</v>
      </c>
      <c r="AE95" s="73">
        <v>1</v>
      </c>
      <c r="AF95" s="73">
        <v>1</v>
      </c>
      <c r="AG95" s="73">
        <v>1</v>
      </c>
    </row>
    <row r="97" spans="4:51" ht="15" x14ac:dyDescent="0.25">
      <c r="D97" s="70" t="s">
        <v>10</v>
      </c>
      <c r="H97" s="68">
        <f>SUM(H10:H12)</f>
        <v>0</v>
      </c>
      <c r="I97" s="68">
        <f t="shared" ref="I97:AY97" si="9">SUM(I10:I12)</f>
        <v>0</v>
      </c>
      <c r="J97" s="68">
        <f t="shared" si="9"/>
        <v>0</v>
      </c>
      <c r="K97" s="68">
        <f t="shared" si="9"/>
        <v>0</v>
      </c>
      <c r="L97" s="68">
        <f t="shared" si="9"/>
        <v>0</v>
      </c>
      <c r="M97" s="68">
        <f t="shared" si="9"/>
        <v>0</v>
      </c>
      <c r="N97" s="68">
        <f t="shared" si="9"/>
        <v>0</v>
      </c>
      <c r="O97" s="68">
        <f t="shared" si="9"/>
        <v>0</v>
      </c>
      <c r="P97" s="68">
        <f t="shared" ref="P97:W97" si="10">SUM(P10:P12)</f>
        <v>15</v>
      </c>
      <c r="Q97" s="68">
        <f t="shared" si="10"/>
        <v>15</v>
      </c>
      <c r="R97" s="68">
        <f t="shared" si="10"/>
        <v>15</v>
      </c>
      <c r="S97" s="68">
        <f t="shared" si="10"/>
        <v>15</v>
      </c>
      <c r="T97" s="68">
        <f t="shared" si="10"/>
        <v>15</v>
      </c>
      <c r="U97" s="68">
        <f t="shared" si="10"/>
        <v>15</v>
      </c>
      <c r="V97" s="68">
        <f t="shared" si="10"/>
        <v>15</v>
      </c>
      <c r="W97" s="68">
        <f t="shared" si="10"/>
        <v>15</v>
      </c>
      <c r="X97" s="68">
        <f t="shared" si="9"/>
        <v>10</v>
      </c>
      <c r="Y97" s="68">
        <f t="shared" si="9"/>
        <v>10</v>
      </c>
      <c r="Z97" s="68">
        <f t="shared" si="9"/>
        <v>10</v>
      </c>
      <c r="AA97" s="68">
        <f t="shared" si="9"/>
        <v>10</v>
      </c>
      <c r="AB97" s="68">
        <f t="shared" si="9"/>
        <v>10</v>
      </c>
      <c r="AC97" s="68">
        <f t="shared" si="9"/>
        <v>10</v>
      </c>
      <c r="AD97" s="68">
        <f t="shared" si="9"/>
        <v>10</v>
      </c>
      <c r="AE97" s="68">
        <f t="shared" si="9"/>
        <v>15</v>
      </c>
      <c r="AF97" s="68">
        <f t="shared" si="9"/>
        <v>15</v>
      </c>
      <c r="AG97" s="68">
        <f t="shared" si="9"/>
        <v>15</v>
      </c>
      <c r="AH97" s="68">
        <f t="shared" si="9"/>
        <v>15</v>
      </c>
      <c r="AI97" s="68">
        <f t="shared" si="9"/>
        <v>15</v>
      </c>
      <c r="AJ97" s="68">
        <f t="shared" si="9"/>
        <v>15</v>
      </c>
      <c r="AK97" s="68">
        <f t="shared" si="9"/>
        <v>15</v>
      </c>
      <c r="AL97" s="68">
        <f t="shared" si="9"/>
        <v>15</v>
      </c>
      <c r="AM97" s="68">
        <f t="shared" si="9"/>
        <v>15</v>
      </c>
      <c r="AN97" s="68">
        <f t="shared" si="9"/>
        <v>15</v>
      </c>
      <c r="AO97" s="68">
        <f t="shared" si="9"/>
        <v>15</v>
      </c>
      <c r="AP97" s="68">
        <f t="shared" si="9"/>
        <v>15</v>
      </c>
      <c r="AQ97" s="68">
        <f t="shared" si="9"/>
        <v>15</v>
      </c>
      <c r="AR97" s="68">
        <f t="shared" si="9"/>
        <v>15</v>
      </c>
      <c r="AS97" s="68">
        <f t="shared" si="9"/>
        <v>15</v>
      </c>
      <c r="AT97" s="68">
        <f t="shared" si="9"/>
        <v>15</v>
      </c>
      <c r="AU97" s="68">
        <f t="shared" si="9"/>
        <v>15</v>
      </c>
      <c r="AV97" s="68">
        <f t="shared" si="9"/>
        <v>15</v>
      </c>
      <c r="AW97" s="68">
        <f t="shared" si="9"/>
        <v>10</v>
      </c>
      <c r="AX97" s="68">
        <f t="shared" si="9"/>
        <v>10</v>
      </c>
      <c r="AY97" s="68">
        <f t="shared" si="9"/>
        <v>10</v>
      </c>
    </row>
    <row r="98" spans="4:51" ht="15" x14ac:dyDescent="0.25">
      <c r="D98" s="71">
        <v>0.2</v>
      </c>
      <c r="H98" s="69">
        <f>H97*1.2</f>
        <v>0</v>
      </c>
      <c r="I98" s="69">
        <f t="shared" ref="I98:AY98" si="11">I97*1.2</f>
        <v>0</v>
      </c>
      <c r="J98" s="69">
        <f t="shared" si="11"/>
        <v>0</v>
      </c>
      <c r="K98" s="69">
        <f t="shared" si="11"/>
        <v>0</v>
      </c>
      <c r="L98" s="69">
        <f t="shared" si="11"/>
        <v>0</v>
      </c>
      <c r="M98" s="69">
        <f t="shared" si="11"/>
        <v>0</v>
      </c>
      <c r="N98" s="69">
        <f t="shared" si="11"/>
        <v>0</v>
      </c>
      <c r="O98" s="69">
        <f t="shared" si="11"/>
        <v>0</v>
      </c>
      <c r="P98" s="69">
        <f t="shared" si="11"/>
        <v>18</v>
      </c>
      <c r="Q98" s="69">
        <f t="shared" si="11"/>
        <v>18</v>
      </c>
      <c r="R98" s="69">
        <f t="shared" si="11"/>
        <v>18</v>
      </c>
      <c r="S98" s="69">
        <f t="shared" si="11"/>
        <v>18</v>
      </c>
      <c r="T98" s="69">
        <f t="shared" si="11"/>
        <v>18</v>
      </c>
      <c r="U98" s="69">
        <f t="shared" si="11"/>
        <v>18</v>
      </c>
      <c r="V98" s="69">
        <f t="shared" si="11"/>
        <v>18</v>
      </c>
      <c r="W98" s="69">
        <f t="shared" si="11"/>
        <v>18</v>
      </c>
      <c r="X98" s="69">
        <f t="shared" si="11"/>
        <v>12</v>
      </c>
      <c r="Y98" s="69">
        <f t="shared" si="11"/>
        <v>12</v>
      </c>
      <c r="Z98" s="69">
        <f t="shared" si="11"/>
        <v>12</v>
      </c>
      <c r="AA98" s="69">
        <f t="shared" si="11"/>
        <v>12</v>
      </c>
      <c r="AB98" s="69">
        <f t="shared" si="11"/>
        <v>12</v>
      </c>
      <c r="AC98" s="69">
        <f t="shared" si="11"/>
        <v>12</v>
      </c>
      <c r="AD98" s="69">
        <f t="shared" si="11"/>
        <v>12</v>
      </c>
      <c r="AE98" s="69">
        <f t="shared" si="11"/>
        <v>18</v>
      </c>
      <c r="AF98" s="69">
        <f t="shared" si="11"/>
        <v>18</v>
      </c>
      <c r="AG98" s="69">
        <f t="shared" si="11"/>
        <v>18</v>
      </c>
      <c r="AH98" s="69">
        <f t="shared" si="11"/>
        <v>18</v>
      </c>
      <c r="AI98" s="69">
        <f t="shared" si="11"/>
        <v>18</v>
      </c>
      <c r="AJ98" s="69">
        <f t="shared" si="11"/>
        <v>18</v>
      </c>
      <c r="AK98" s="69">
        <f t="shared" si="11"/>
        <v>18</v>
      </c>
      <c r="AL98" s="69">
        <f t="shared" si="11"/>
        <v>18</v>
      </c>
      <c r="AM98" s="69">
        <f t="shared" si="11"/>
        <v>18</v>
      </c>
      <c r="AN98" s="69">
        <f t="shared" si="11"/>
        <v>18</v>
      </c>
      <c r="AO98" s="69">
        <f t="shared" si="11"/>
        <v>18</v>
      </c>
      <c r="AP98" s="69">
        <f t="shared" si="11"/>
        <v>18</v>
      </c>
      <c r="AQ98" s="69">
        <f t="shared" si="11"/>
        <v>18</v>
      </c>
      <c r="AR98" s="69">
        <f t="shared" si="11"/>
        <v>18</v>
      </c>
      <c r="AS98" s="69">
        <f t="shared" si="11"/>
        <v>18</v>
      </c>
      <c r="AT98" s="69">
        <f t="shared" si="11"/>
        <v>18</v>
      </c>
      <c r="AU98" s="69">
        <f t="shared" si="11"/>
        <v>18</v>
      </c>
      <c r="AV98" s="69">
        <f t="shared" si="11"/>
        <v>18</v>
      </c>
      <c r="AW98" s="69">
        <f t="shared" si="11"/>
        <v>12</v>
      </c>
      <c r="AX98" s="69">
        <f t="shared" si="11"/>
        <v>12</v>
      </c>
      <c r="AY98" s="69">
        <f t="shared" si="11"/>
        <v>12</v>
      </c>
    </row>
    <row r="99" spans="4:51" ht="15.75" thickBot="1" x14ac:dyDescent="0.3">
      <c r="D99" s="71" t="s">
        <v>30</v>
      </c>
      <c r="H99" s="69">
        <f t="shared" ref="H99:AY99" si="12">SUM(H100:H119)</f>
        <v>0</v>
      </c>
      <c r="I99" s="69">
        <f t="shared" si="12"/>
        <v>0</v>
      </c>
      <c r="J99" s="69">
        <f t="shared" si="12"/>
        <v>0</v>
      </c>
      <c r="K99" s="69">
        <f t="shared" si="12"/>
        <v>0</v>
      </c>
      <c r="L99" s="69">
        <f t="shared" si="12"/>
        <v>0</v>
      </c>
      <c r="M99" s="69">
        <f t="shared" si="12"/>
        <v>0</v>
      </c>
      <c r="N99" s="69">
        <f t="shared" si="12"/>
        <v>0</v>
      </c>
      <c r="O99" s="69">
        <f t="shared" si="12"/>
        <v>0</v>
      </c>
      <c r="P99" s="69">
        <f t="shared" si="12"/>
        <v>18</v>
      </c>
      <c r="Q99" s="69">
        <f t="shared" si="12"/>
        <v>18</v>
      </c>
      <c r="R99" s="69">
        <f t="shared" si="12"/>
        <v>18</v>
      </c>
      <c r="S99" s="69">
        <f t="shared" si="12"/>
        <v>18</v>
      </c>
      <c r="T99" s="69">
        <f t="shared" si="12"/>
        <v>18</v>
      </c>
      <c r="U99" s="69">
        <f t="shared" si="12"/>
        <v>18</v>
      </c>
      <c r="V99" s="69">
        <f t="shared" si="12"/>
        <v>18</v>
      </c>
      <c r="W99" s="69">
        <f t="shared" si="12"/>
        <v>18</v>
      </c>
      <c r="X99" s="69">
        <f t="shared" si="12"/>
        <v>12</v>
      </c>
      <c r="Y99" s="69">
        <f t="shared" si="12"/>
        <v>12</v>
      </c>
      <c r="Z99" s="69">
        <f t="shared" si="12"/>
        <v>12</v>
      </c>
      <c r="AA99" s="69">
        <f t="shared" si="12"/>
        <v>12</v>
      </c>
      <c r="AB99" s="69">
        <f t="shared" si="12"/>
        <v>12</v>
      </c>
      <c r="AC99" s="69">
        <f t="shared" si="12"/>
        <v>12</v>
      </c>
      <c r="AD99" s="69">
        <f t="shared" si="12"/>
        <v>12</v>
      </c>
      <c r="AE99" s="69">
        <f t="shared" si="12"/>
        <v>18</v>
      </c>
      <c r="AF99" s="69">
        <f t="shared" si="12"/>
        <v>18</v>
      </c>
      <c r="AG99" s="69">
        <f t="shared" si="12"/>
        <v>18</v>
      </c>
      <c r="AH99" s="69">
        <f t="shared" si="12"/>
        <v>18</v>
      </c>
      <c r="AI99" s="69">
        <f t="shared" si="12"/>
        <v>18</v>
      </c>
      <c r="AJ99" s="69">
        <f t="shared" si="12"/>
        <v>18</v>
      </c>
      <c r="AK99" s="69">
        <f t="shared" si="12"/>
        <v>18</v>
      </c>
      <c r="AL99" s="69">
        <f t="shared" si="12"/>
        <v>18</v>
      </c>
      <c r="AM99" s="69">
        <f t="shared" si="12"/>
        <v>18</v>
      </c>
      <c r="AN99" s="69">
        <f t="shared" si="12"/>
        <v>18</v>
      </c>
      <c r="AO99" s="69">
        <f t="shared" si="12"/>
        <v>18</v>
      </c>
      <c r="AP99" s="69">
        <f t="shared" si="12"/>
        <v>18</v>
      </c>
      <c r="AQ99" s="69">
        <f t="shared" si="12"/>
        <v>18</v>
      </c>
      <c r="AR99" s="69">
        <f t="shared" si="12"/>
        <v>18</v>
      </c>
      <c r="AS99" s="69">
        <f t="shared" si="12"/>
        <v>18</v>
      </c>
      <c r="AT99" s="69">
        <f t="shared" si="12"/>
        <v>18</v>
      </c>
      <c r="AU99" s="69">
        <f t="shared" si="12"/>
        <v>18</v>
      </c>
      <c r="AV99" s="69">
        <f t="shared" si="12"/>
        <v>18</v>
      </c>
      <c r="AW99" s="69">
        <f t="shared" si="12"/>
        <v>18</v>
      </c>
      <c r="AX99" s="69">
        <f t="shared" si="12"/>
        <v>12</v>
      </c>
      <c r="AY99" s="69">
        <f t="shared" si="12"/>
        <v>12</v>
      </c>
    </row>
    <row r="100" spans="4:51" ht="15" thickBot="1" x14ac:dyDescent="0.25">
      <c r="H100" s="83"/>
      <c r="I100" s="83"/>
      <c r="J100" s="83"/>
      <c r="K100" s="83"/>
      <c r="L100" s="83"/>
      <c r="M100" s="83"/>
      <c r="N100" s="83"/>
      <c r="O100" s="83"/>
      <c r="P100" s="147">
        <v>1</v>
      </c>
      <c r="Q100" s="147">
        <v>1</v>
      </c>
      <c r="R100" s="147">
        <v>1</v>
      </c>
      <c r="S100" s="147">
        <v>1</v>
      </c>
      <c r="T100" s="147">
        <v>1</v>
      </c>
      <c r="U100" s="147">
        <v>1</v>
      </c>
      <c r="V100" s="147">
        <v>1</v>
      </c>
      <c r="W100" s="147">
        <v>1</v>
      </c>
      <c r="X100" s="147">
        <v>1</v>
      </c>
      <c r="Y100" s="74">
        <v>1</v>
      </c>
      <c r="Z100" s="75">
        <v>1</v>
      </c>
      <c r="AA100" s="75">
        <v>1</v>
      </c>
      <c r="AB100" s="75">
        <v>1</v>
      </c>
      <c r="AC100" s="75">
        <v>1</v>
      </c>
      <c r="AD100" s="75">
        <v>1</v>
      </c>
      <c r="AE100" s="75">
        <v>1</v>
      </c>
      <c r="AF100" s="75">
        <v>1</v>
      </c>
      <c r="AG100" s="75">
        <v>1</v>
      </c>
      <c r="AH100" s="75">
        <v>1</v>
      </c>
      <c r="AI100" s="75">
        <v>1</v>
      </c>
      <c r="AJ100" s="75">
        <v>1</v>
      </c>
      <c r="AK100" s="75">
        <v>1</v>
      </c>
      <c r="AL100" s="75">
        <v>1</v>
      </c>
      <c r="AM100" s="75">
        <v>1</v>
      </c>
      <c r="AN100" s="75">
        <v>1</v>
      </c>
      <c r="AO100" s="76">
        <v>1</v>
      </c>
      <c r="AP100" s="73">
        <v>1</v>
      </c>
      <c r="AQ100" s="73">
        <v>1</v>
      </c>
      <c r="AR100" s="73">
        <v>1</v>
      </c>
      <c r="AS100" s="73">
        <v>1</v>
      </c>
      <c r="AT100" s="73">
        <v>1</v>
      </c>
      <c r="AU100" s="73">
        <v>1</v>
      </c>
      <c r="AV100" s="73">
        <v>1</v>
      </c>
      <c r="AW100" s="73">
        <v>1</v>
      </c>
      <c r="AX100" s="73">
        <v>1</v>
      </c>
      <c r="AY100" s="73">
        <v>1</v>
      </c>
    </row>
    <row r="101" spans="4:51" ht="15" thickBot="1" x14ac:dyDescent="0.25">
      <c r="H101" s="83"/>
      <c r="I101" s="83"/>
      <c r="J101" s="83"/>
      <c r="K101" s="83"/>
      <c r="L101" s="83"/>
      <c r="M101" s="83"/>
      <c r="N101" s="83"/>
      <c r="O101" s="83"/>
      <c r="P101" s="147">
        <v>1</v>
      </c>
      <c r="Q101" s="147">
        <v>1</v>
      </c>
      <c r="R101" s="147">
        <v>1</v>
      </c>
      <c r="S101" s="147">
        <v>1</v>
      </c>
      <c r="T101" s="147">
        <v>1</v>
      </c>
      <c r="U101" s="147">
        <v>1</v>
      </c>
      <c r="V101" s="147">
        <v>1</v>
      </c>
      <c r="W101" s="147">
        <v>1</v>
      </c>
      <c r="X101" s="147">
        <v>1</v>
      </c>
      <c r="Y101" s="74">
        <v>1</v>
      </c>
      <c r="Z101" s="75">
        <v>1</v>
      </c>
      <c r="AA101" s="75">
        <v>1</v>
      </c>
      <c r="AB101" s="75">
        <v>1</v>
      </c>
      <c r="AC101" s="75">
        <v>1</v>
      </c>
      <c r="AD101" s="75">
        <v>1</v>
      </c>
      <c r="AE101" s="75">
        <v>1</v>
      </c>
      <c r="AF101" s="75">
        <v>1</v>
      </c>
      <c r="AG101" s="75">
        <v>1</v>
      </c>
      <c r="AH101" s="75">
        <v>1</v>
      </c>
      <c r="AI101" s="75">
        <v>1</v>
      </c>
      <c r="AJ101" s="75">
        <v>1</v>
      </c>
      <c r="AK101" s="75">
        <v>1</v>
      </c>
      <c r="AL101" s="75">
        <v>1</v>
      </c>
      <c r="AM101" s="75">
        <v>1</v>
      </c>
      <c r="AN101" s="75">
        <v>1</v>
      </c>
      <c r="AO101" s="76">
        <v>1</v>
      </c>
      <c r="AP101" s="73">
        <v>1</v>
      </c>
      <c r="AQ101" s="73">
        <v>1</v>
      </c>
      <c r="AR101" s="73">
        <v>1</v>
      </c>
      <c r="AS101" s="73">
        <v>1</v>
      </c>
      <c r="AT101" s="73">
        <v>1</v>
      </c>
      <c r="AU101" s="73">
        <v>1</v>
      </c>
      <c r="AV101" s="73">
        <v>1</v>
      </c>
      <c r="AW101" s="73">
        <v>1</v>
      </c>
      <c r="AX101" s="73">
        <v>1</v>
      </c>
      <c r="AY101" s="73">
        <v>1</v>
      </c>
    </row>
    <row r="102" spans="4:51" ht="15" thickBot="1" x14ac:dyDescent="0.25">
      <c r="H102" s="83"/>
      <c r="I102" s="83"/>
      <c r="J102" s="83"/>
      <c r="K102" s="83"/>
      <c r="L102" s="83"/>
      <c r="M102" s="83"/>
      <c r="N102" s="83"/>
      <c r="O102" s="83"/>
      <c r="P102" s="147">
        <v>1</v>
      </c>
      <c r="Q102" s="147">
        <v>1</v>
      </c>
      <c r="R102" s="147">
        <v>1</v>
      </c>
      <c r="S102" s="147">
        <v>1</v>
      </c>
      <c r="T102" s="147">
        <v>1</v>
      </c>
      <c r="U102" s="147">
        <v>1</v>
      </c>
      <c r="V102" s="147">
        <v>1</v>
      </c>
      <c r="W102" s="147">
        <v>1</v>
      </c>
      <c r="X102" s="147">
        <v>1</v>
      </c>
      <c r="Y102" s="74">
        <v>1</v>
      </c>
      <c r="Z102" s="75">
        <v>1</v>
      </c>
      <c r="AA102" s="75">
        <v>1</v>
      </c>
      <c r="AB102" s="75">
        <v>1</v>
      </c>
      <c r="AC102" s="75">
        <v>1</v>
      </c>
      <c r="AD102" s="75">
        <v>1</v>
      </c>
      <c r="AE102" s="75">
        <v>1</v>
      </c>
      <c r="AF102" s="75">
        <v>1</v>
      </c>
      <c r="AG102" s="75">
        <v>1</v>
      </c>
      <c r="AH102" s="75">
        <v>1</v>
      </c>
      <c r="AI102" s="75">
        <v>1</v>
      </c>
      <c r="AJ102" s="75">
        <v>1</v>
      </c>
      <c r="AK102" s="75">
        <v>1</v>
      </c>
      <c r="AL102" s="75">
        <v>1</v>
      </c>
      <c r="AM102" s="75">
        <v>1</v>
      </c>
      <c r="AN102" s="75">
        <v>1</v>
      </c>
      <c r="AO102" s="76">
        <v>1</v>
      </c>
      <c r="AP102" s="73">
        <v>1</v>
      </c>
      <c r="AQ102" s="73">
        <v>1</v>
      </c>
      <c r="AR102" s="73">
        <v>1</v>
      </c>
      <c r="AS102" s="73">
        <v>1</v>
      </c>
      <c r="AT102" s="73">
        <v>1</v>
      </c>
      <c r="AU102" s="73">
        <v>1</v>
      </c>
      <c r="AV102" s="73">
        <v>1</v>
      </c>
      <c r="AW102" s="73">
        <v>1</v>
      </c>
      <c r="AX102" s="73">
        <v>1</v>
      </c>
      <c r="AY102" s="73">
        <v>1</v>
      </c>
    </row>
    <row r="103" spans="4:51" ht="15" thickBot="1" x14ac:dyDescent="0.25">
      <c r="H103" s="83"/>
      <c r="I103" s="83"/>
      <c r="J103" s="83"/>
      <c r="K103" s="83"/>
      <c r="L103" s="83"/>
      <c r="M103" s="83"/>
      <c r="N103" s="83"/>
      <c r="O103" s="83"/>
      <c r="P103" s="147">
        <v>1</v>
      </c>
      <c r="Q103" s="147">
        <v>1</v>
      </c>
      <c r="R103" s="147">
        <v>1</v>
      </c>
      <c r="S103" s="147">
        <v>1</v>
      </c>
      <c r="T103" s="147">
        <v>1</v>
      </c>
      <c r="U103" s="147">
        <v>1</v>
      </c>
      <c r="V103" s="147">
        <v>1</v>
      </c>
      <c r="W103" s="147">
        <v>1</v>
      </c>
      <c r="X103" s="147">
        <v>1</v>
      </c>
      <c r="Y103" s="74">
        <v>1</v>
      </c>
      <c r="Z103" s="75">
        <v>1</v>
      </c>
      <c r="AA103" s="75">
        <v>1</v>
      </c>
      <c r="AB103" s="75">
        <v>1</v>
      </c>
      <c r="AC103" s="75">
        <v>1</v>
      </c>
      <c r="AD103" s="75">
        <v>1</v>
      </c>
      <c r="AE103" s="75">
        <v>1</v>
      </c>
      <c r="AF103" s="75">
        <v>1</v>
      </c>
      <c r="AG103" s="75">
        <v>1</v>
      </c>
      <c r="AH103" s="75">
        <v>1</v>
      </c>
      <c r="AI103" s="75">
        <v>1</v>
      </c>
      <c r="AJ103" s="75">
        <v>1</v>
      </c>
      <c r="AK103" s="75">
        <v>1</v>
      </c>
      <c r="AL103" s="75">
        <v>1</v>
      </c>
      <c r="AM103" s="75">
        <v>1</v>
      </c>
      <c r="AN103" s="75">
        <v>1</v>
      </c>
      <c r="AO103" s="76">
        <v>1</v>
      </c>
      <c r="AP103" s="73">
        <v>1</v>
      </c>
      <c r="AQ103" s="73">
        <v>1</v>
      </c>
      <c r="AR103" s="73">
        <v>1</v>
      </c>
      <c r="AS103" s="73">
        <v>1</v>
      </c>
      <c r="AT103" s="73">
        <v>1</v>
      </c>
      <c r="AU103" s="73">
        <v>1</v>
      </c>
      <c r="AV103" s="73">
        <v>1</v>
      </c>
      <c r="AW103" s="73">
        <v>1</v>
      </c>
      <c r="AX103" s="73">
        <v>1</v>
      </c>
      <c r="AY103" s="73">
        <v>1</v>
      </c>
    </row>
    <row r="104" spans="4:51" ht="15" thickBot="1" x14ac:dyDescent="0.25">
      <c r="H104" s="83"/>
      <c r="I104" s="83"/>
      <c r="J104" s="83"/>
      <c r="K104" s="83"/>
      <c r="L104" s="83"/>
      <c r="M104" s="83"/>
      <c r="N104" s="83"/>
      <c r="O104" s="83"/>
      <c r="P104" s="147">
        <v>1</v>
      </c>
      <c r="Q104" s="147">
        <v>1</v>
      </c>
      <c r="R104" s="147">
        <v>1</v>
      </c>
      <c r="S104" s="147">
        <v>1</v>
      </c>
      <c r="T104" s="147">
        <v>1</v>
      </c>
      <c r="U104" s="147">
        <v>1</v>
      </c>
      <c r="V104" s="147">
        <v>1</v>
      </c>
      <c r="W104" s="147">
        <v>1</v>
      </c>
      <c r="X104" s="147">
        <v>1</v>
      </c>
      <c r="Y104" s="74">
        <v>1</v>
      </c>
      <c r="Z104" s="75">
        <v>1</v>
      </c>
      <c r="AA104" s="75">
        <v>1</v>
      </c>
      <c r="AB104" s="75">
        <v>1</v>
      </c>
      <c r="AC104" s="75">
        <v>1</v>
      </c>
      <c r="AD104" s="75">
        <v>1</v>
      </c>
      <c r="AE104" s="75">
        <v>1</v>
      </c>
      <c r="AF104" s="75">
        <v>1</v>
      </c>
      <c r="AG104" s="75">
        <v>1</v>
      </c>
      <c r="AH104" s="75">
        <v>1</v>
      </c>
      <c r="AI104" s="75">
        <v>1</v>
      </c>
      <c r="AJ104" s="75">
        <v>1</v>
      </c>
      <c r="AK104" s="75">
        <v>1</v>
      </c>
      <c r="AL104" s="75">
        <v>1</v>
      </c>
      <c r="AM104" s="75">
        <v>1</v>
      </c>
      <c r="AN104" s="75">
        <v>1</v>
      </c>
      <c r="AO104" s="76">
        <v>1</v>
      </c>
      <c r="AP104" s="73">
        <v>1</v>
      </c>
      <c r="AQ104" s="73">
        <v>1</v>
      </c>
      <c r="AR104" s="73">
        <v>1</v>
      </c>
      <c r="AS104" s="73">
        <v>1</v>
      </c>
      <c r="AT104" s="73">
        <v>1</v>
      </c>
      <c r="AU104" s="73">
        <v>1</v>
      </c>
      <c r="AV104" s="73">
        <v>1</v>
      </c>
      <c r="AW104" s="73">
        <v>1</v>
      </c>
      <c r="AX104" s="73">
        <v>1</v>
      </c>
      <c r="AY104" s="73">
        <v>1</v>
      </c>
    </row>
    <row r="105" spans="4:51" ht="15" thickBot="1" x14ac:dyDescent="0.25">
      <c r="H105" s="83"/>
      <c r="I105" s="83"/>
      <c r="J105" s="83"/>
      <c r="K105" s="83"/>
      <c r="L105" s="83"/>
      <c r="M105" s="83"/>
      <c r="N105" s="83"/>
      <c r="O105" s="83"/>
      <c r="P105" s="147">
        <v>1</v>
      </c>
      <c r="Q105" s="147">
        <v>1</v>
      </c>
      <c r="R105" s="147">
        <v>1</v>
      </c>
      <c r="S105" s="147">
        <v>1</v>
      </c>
      <c r="T105" s="147">
        <v>1</v>
      </c>
      <c r="U105" s="147">
        <v>1</v>
      </c>
      <c r="V105" s="147">
        <v>1</v>
      </c>
      <c r="W105" s="147">
        <v>1</v>
      </c>
      <c r="X105" s="147">
        <v>1</v>
      </c>
      <c r="Y105" s="74">
        <v>1</v>
      </c>
      <c r="Z105" s="75">
        <v>1</v>
      </c>
      <c r="AA105" s="75">
        <v>1</v>
      </c>
      <c r="AB105" s="75">
        <v>1</v>
      </c>
      <c r="AC105" s="75">
        <v>1</v>
      </c>
      <c r="AD105" s="75">
        <v>1</v>
      </c>
      <c r="AE105" s="75">
        <v>1</v>
      </c>
      <c r="AF105" s="75">
        <v>1</v>
      </c>
      <c r="AG105" s="75">
        <v>1</v>
      </c>
      <c r="AH105" s="75">
        <v>1</v>
      </c>
      <c r="AI105" s="75">
        <v>1</v>
      </c>
      <c r="AJ105" s="75">
        <v>1</v>
      </c>
      <c r="AK105" s="75">
        <v>1</v>
      </c>
      <c r="AL105" s="75">
        <v>1</v>
      </c>
      <c r="AM105" s="75">
        <v>1</v>
      </c>
      <c r="AN105" s="75">
        <v>1</v>
      </c>
      <c r="AO105" s="76">
        <v>1</v>
      </c>
      <c r="AP105" s="73">
        <v>1</v>
      </c>
      <c r="AQ105" s="73">
        <v>1</v>
      </c>
      <c r="AR105" s="73">
        <v>1</v>
      </c>
      <c r="AS105" s="73">
        <v>1</v>
      </c>
      <c r="AT105" s="73">
        <v>1</v>
      </c>
      <c r="AU105" s="73">
        <v>1</v>
      </c>
      <c r="AV105" s="73">
        <v>1</v>
      </c>
      <c r="AW105" s="73">
        <v>1</v>
      </c>
      <c r="AX105" s="73">
        <v>1</v>
      </c>
      <c r="AY105" s="73">
        <v>1</v>
      </c>
    </row>
    <row r="106" spans="4:51" ht="15" thickBot="1" x14ac:dyDescent="0.25">
      <c r="P106" s="87">
        <v>1</v>
      </c>
      <c r="Q106" s="88">
        <v>1</v>
      </c>
      <c r="R106" s="88">
        <v>1</v>
      </c>
      <c r="S106" s="88">
        <v>1</v>
      </c>
      <c r="T106" s="88">
        <v>1</v>
      </c>
      <c r="U106" s="88">
        <v>1</v>
      </c>
      <c r="V106" s="88">
        <v>1</v>
      </c>
      <c r="W106" s="88">
        <v>1</v>
      </c>
      <c r="X106" s="88">
        <v>1</v>
      </c>
      <c r="Y106" s="88">
        <v>1</v>
      </c>
      <c r="Z106" s="88">
        <v>1</v>
      </c>
      <c r="AA106" s="88">
        <v>1</v>
      </c>
      <c r="AB106" s="88">
        <v>1</v>
      </c>
      <c r="AC106" s="88">
        <v>1</v>
      </c>
      <c r="AD106" s="88">
        <v>1</v>
      </c>
      <c r="AE106" s="88">
        <v>1</v>
      </c>
      <c r="AF106" s="89">
        <v>1</v>
      </c>
      <c r="AG106" s="74">
        <v>1</v>
      </c>
      <c r="AH106" s="75">
        <v>1</v>
      </c>
      <c r="AI106" s="75">
        <v>1</v>
      </c>
      <c r="AJ106" s="75">
        <v>1</v>
      </c>
      <c r="AK106" s="75">
        <v>1</v>
      </c>
      <c r="AL106" s="75">
        <v>1</v>
      </c>
      <c r="AM106" s="75">
        <v>1</v>
      </c>
      <c r="AN106" s="75">
        <v>1</v>
      </c>
      <c r="AO106" s="75">
        <v>1</v>
      </c>
      <c r="AP106" s="75">
        <v>1</v>
      </c>
      <c r="AQ106" s="75">
        <v>1</v>
      </c>
      <c r="AR106" s="75">
        <v>1</v>
      </c>
      <c r="AS106" s="75">
        <v>1</v>
      </c>
      <c r="AT106" s="75">
        <v>1</v>
      </c>
      <c r="AU106" s="75">
        <v>1</v>
      </c>
      <c r="AV106" s="75">
        <v>1</v>
      </c>
      <c r="AW106" s="76">
        <v>1</v>
      </c>
    </row>
    <row r="107" spans="4:51" ht="15" thickBot="1" x14ac:dyDescent="0.25">
      <c r="P107" s="87">
        <v>1</v>
      </c>
      <c r="Q107" s="88">
        <v>1</v>
      </c>
      <c r="R107" s="88">
        <v>1</v>
      </c>
      <c r="S107" s="88">
        <v>1</v>
      </c>
      <c r="T107" s="88">
        <v>1</v>
      </c>
      <c r="U107" s="88">
        <v>1</v>
      </c>
      <c r="V107" s="88">
        <v>1</v>
      </c>
      <c r="W107" s="88">
        <v>1</v>
      </c>
      <c r="X107" s="88">
        <v>1</v>
      </c>
      <c r="Y107" s="88">
        <v>1</v>
      </c>
      <c r="Z107" s="88">
        <v>1</v>
      </c>
      <c r="AA107" s="88">
        <v>1</v>
      </c>
      <c r="AB107" s="88">
        <v>1</v>
      </c>
      <c r="AC107" s="88">
        <v>1</v>
      </c>
      <c r="AD107" s="88">
        <v>1</v>
      </c>
      <c r="AE107" s="88">
        <v>1</v>
      </c>
      <c r="AF107" s="89">
        <v>1</v>
      </c>
      <c r="AG107" s="74">
        <v>1</v>
      </c>
      <c r="AH107" s="75">
        <v>1</v>
      </c>
      <c r="AI107" s="75">
        <v>1</v>
      </c>
      <c r="AJ107" s="75">
        <v>1</v>
      </c>
      <c r="AK107" s="75">
        <v>1</v>
      </c>
      <c r="AL107" s="75">
        <v>1</v>
      </c>
      <c r="AM107" s="75">
        <v>1</v>
      </c>
      <c r="AN107" s="75">
        <v>1</v>
      </c>
      <c r="AO107" s="75">
        <v>1</v>
      </c>
      <c r="AP107" s="75">
        <v>1</v>
      </c>
      <c r="AQ107" s="75">
        <v>1</v>
      </c>
      <c r="AR107" s="75">
        <v>1</v>
      </c>
      <c r="AS107" s="75">
        <v>1</v>
      </c>
      <c r="AT107" s="75">
        <v>1</v>
      </c>
      <c r="AU107" s="75">
        <v>1</v>
      </c>
      <c r="AV107" s="75">
        <v>1</v>
      </c>
      <c r="AW107" s="76">
        <v>1</v>
      </c>
    </row>
    <row r="108" spans="4:51" ht="15" thickBot="1" x14ac:dyDescent="0.25">
      <c r="P108" s="87">
        <v>1</v>
      </c>
      <c r="Q108" s="88">
        <v>1</v>
      </c>
      <c r="R108" s="88">
        <v>1</v>
      </c>
      <c r="S108" s="88">
        <v>1</v>
      </c>
      <c r="T108" s="88">
        <v>1</v>
      </c>
      <c r="U108" s="88">
        <v>1</v>
      </c>
      <c r="V108" s="88">
        <v>1</v>
      </c>
      <c r="W108" s="88">
        <v>1</v>
      </c>
      <c r="X108" s="88">
        <v>1</v>
      </c>
      <c r="Y108" s="88">
        <v>1</v>
      </c>
      <c r="Z108" s="88">
        <v>1</v>
      </c>
      <c r="AA108" s="88">
        <v>1</v>
      </c>
      <c r="AB108" s="88">
        <v>1</v>
      </c>
      <c r="AC108" s="88">
        <v>1</v>
      </c>
      <c r="AD108" s="88">
        <v>1</v>
      </c>
      <c r="AE108" s="88">
        <v>1</v>
      </c>
      <c r="AF108" s="89">
        <v>1</v>
      </c>
      <c r="AG108" s="74">
        <v>1</v>
      </c>
      <c r="AH108" s="75">
        <v>1</v>
      </c>
      <c r="AI108" s="75">
        <v>1</v>
      </c>
      <c r="AJ108" s="75">
        <v>1</v>
      </c>
      <c r="AK108" s="75">
        <v>1</v>
      </c>
      <c r="AL108" s="75">
        <v>1</v>
      </c>
      <c r="AM108" s="75">
        <v>1</v>
      </c>
      <c r="AN108" s="75">
        <v>1</v>
      </c>
      <c r="AO108" s="75">
        <v>1</v>
      </c>
      <c r="AP108" s="75">
        <v>1</v>
      </c>
      <c r="AQ108" s="75">
        <v>1</v>
      </c>
      <c r="AR108" s="75">
        <v>1</v>
      </c>
      <c r="AS108" s="75">
        <v>1</v>
      </c>
      <c r="AT108" s="75">
        <v>1</v>
      </c>
      <c r="AU108" s="75">
        <v>1</v>
      </c>
      <c r="AV108" s="75">
        <v>1</v>
      </c>
      <c r="AW108" s="76">
        <v>1</v>
      </c>
    </row>
    <row r="109" spans="4:51" ht="15" thickBot="1" x14ac:dyDescent="0.25">
      <c r="P109" s="87">
        <v>1</v>
      </c>
      <c r="Q109" s="88">
        <v>1</v>
      </c>
      <c r="R109" s="88">
        <v>1</v>
      </c>
      <c r="S109" s="88">
        <v>1</v>
      </c>
      <c r="T109" s="88">
        <v>1</v>
      </c>
      <c r="U109" s="88">
        <v>1</v>
      </c>
      <c r="V109" s="88">
        <v>1</v>
      </c>
      <c r="W109" s="88">
        <v>1</v>
      </c>
      <c r="X109" s="88">
        <v>1</v>
      </c>
      <c r="Y109" s="88">
        <v>1</v>
      </c>
      <c r="Z109" s="88">
        <v>1</v>
      </c>
      <c r="AA109" s="88">
        <v>1</v>
      </c>
      <c r="AB109" s="88">
        <v>1</v>
      </c>
      <c r="AC109" s="88">
        <v>1</v>
      </c>
      <c r="AD109" s="88">
        <v>1</v>
      </c>
      <c r="AE109" s="88">
        <v>1</v>
      </c>
      <c r="AF109" s="89">
        <v>1</v>
      </c>
      <c r="AG109" s="74">
        <v>1</v>
      </c>
      <c r="AH109" s="75">
        <v>1</v>
      </c>
      <c r="AI109" s="75">
        <v>1</v>
      </c>
      <c r="AJ109" s="75">
        <v>1</v>
      </c>
      <c r="AK109" s="75">
        <v>1</v>
      </c>
      <c r="AL109" s="75">
        <v>1</v>
      </c>
      <c r="AM109" s="75">
        <v>1</v>
      </c>
      <c r="AN109" s="75">
        <v>1</v>
      </c>
      <c r="AO109" s="75">
        <v>1</v>
      </c>
      <c r="AP109" s="75">
        <v>1</v>
      </c>
      <c r="AQ109" s="75">
        <v>1</v>
      </c>
      <c r="AR109" s="75">
        <v>1</v>
      </c>
      <c r="AS109" s="75">
        <v>1</v>
      </c>
      <c r="AT109" s="75">
        <v>1</v>
      </c>
      <c r="AU109" s="75">
        <v>1</v>
      </c>
      <c r="AV109" s="75">
        <v>1</v>
      </c>
      <c r="AW109" s="76">
        <v>1</v>
      </c>
    </row>
    <row r="110" spans="4:51" ht="15" thickBot="1" x14ac:dyDescent="0.25">
      <c r="P110" s="87">
        <v>1</v>
      </c>
      <c r="Q110" s="88">
        <v>1</v>
      </c>
      <c r="R110" s="88">
        <v>1</v>
      </c>
      <c r="S110" s="88">
        <v>1</v>
      </c>
      <c r="T110" s="88">
        <v>1</v>
      </c>
      <c r="U110" s="88">
        <v>1</v>
      </c>
      <c r="V110" s="88">
        <v>1</v>
      </c>
      <c r="W110" s="88">
        <v>1</v>
      </c>
      <c r="X110" s="88">
        <v>1</v>
      </c>
      <c r="Y110" s="88">
        <v>1</v>
      </c>
      <c r="Z110" s="88">
        <v>1</v>
      </c>
      <c r="AA110" s="88">
        <v>1</v>
      </c>
      <c r="AB110" s="88">
        <v>1</v>
      </c>
      <c r="AC110" s="88">
        <v>1</v>
      </c>
      <c r="AD110" s="88">
        <v>1</v>
      </c>
      <c r="AE110" s="88">
        <v>1</v>
      </c>
      <c r="AF110" s="89">
        <v>1</v>
      </c>
      <c r="AG110" s="74">
        <v>1</v>
      </c>
      <c r="AH110" s="75">
        <v>1</v>
      </c>
      <c r="AI110" s="75">
        <v>1</v>
      </c>
      <c r="AJ110" s="75">
        <v>1</v>
      </c>
      <c r="AK110" s="75">
        <v>1</v>
      </c>
      <c r="AL110" s="75">
        <v>1</v>
      </c>
      <c r="AM110" s="75">
        <v>1</v>
      </c>
      <c r="AN110" s="75">
        <v>1</v>
      </c>
      <c r="AO110" s="75">
        <v>1</v>
      </c>
      <c r="AP110" s="75">
        <v>1</v>
      </c>
      <c r="AQ110" s="75">
        <v>1</v>
      </c>
      <c r="AR110" s="75">
        <v>1</v>
      </c>
      <c r="AS110" s="75">
        <v>1</v>
      </c>
      <c r="AT110" s="75">
        <v>1</v>
      </c>
      <c r="AU110" s="75">
        <v>1</v>
      </c>
      <c r="AV110" s="75">
        <v>1</v>
      </c>
      <c r="AW110" s="76">
        <v>1</v>
      </c>
    </row>
    <row r="111" spans="4:51" ht="15" thickBot="1" x14ac:dyDescent="0.25">
      <c r="P111" s="87">
        <v>1</v>
      </c>
      <c r="Q111" s="88">
        <v>1</v>
      </c>
      <c r="R111" s="88">
        <v>1</v>
      </c>
      <c r="S111" s="88">
        <v>1</v>
      </c>
      <c r="T111" s="88">
        <v>1</v>
      </c>
      <c r="U111" s="88">
        <v>1</v>
      </c>
      <c r="V111" s="88">
        <v>1</v>
      </c>
      <c r="W111" s="88">
        <v>1</v>
      </c>
      <c r="X111" s="88">
        <v>1</v>
      </c>
      <c r="Y111" s="88">
        <v>1</v>
      </c>
      <c r="Z111" s="88">
        <v>1</v>
      </c>
      <c r="AA111" s="88">
        <v>1</v>
      </c>
      <c r="AB111" s="88">
        <v>1</v>
      </c>
      <c r="AC111" s="88">
        <v>1</v>
      </c>
      <c r="AD111" s="88">
        <v>1</v>
      </c>
      <c r="AE111" s="88">
        <v>1</v>
      </c>
      <c r="AF111" s="89">
        <v>1</v>
      </c>
      <c r="AG111" s="74">
        <v>1</v>
      </c>
      <c r="AH111" s="75">
        <v>1</v>
      </c>
      <c r="AI111" s="75">
        <v>1</v>
      </c>
      <c r="AJ111" s="75">
        <v>1</v>
      </c>
      <c r="AK111" s="75">
        <v>1</v>
      </c>
      <c r="AL111" s="75">
        <v>1</v>
      </c>
      <c r="AM111" s="75">
        <v>1</v>
      </c>
      <c r="AN111" s="75">
        <v>1</v>
      </c>
      <c r="AO111" s="75">
        <v>1</v>
      </c>
      <c r="AP111" s="75">
        <v>1</v>
      </c>
      <c r="AQ111" s="75">
        <v>1</v>
      </c>
      <c r="AR111" s="75">
        <v>1</v>
      </c>
      <c r="AS111" s="75">
        <v>1</v>
      </c>
      <c r="AT111" s="75">
        <v>1</v>
      </c>
      <c r="AU111" s="75">
        <v>1</v>
      </c>
      <c r="AV111" s="75">
        <v>1</v>
      </c>
      <c r="AW111" s="76">
        <v>1</v>
      </c>
    </row>
    <row r="112" spans="4:51" ht="15" thickBot="1" x14ac:dyDescent="0.25">
      <c r="P112" s="73">
        <v>1</v>
      </c>
      <c r="Q112" s="73">
        <v>1</v>
      </c>
      <c r="R112" s="73">
        <v>1</v>
      </c>
      <c r="S112" s="73">
        <v>1</v>
      </c>
      <c r="T112" s="73">
        <v>1</v>
      </c>
      <c r="U112" s="73">
        <v>1</v>
      </c>
      <c r="V112" s="73">
        <v>1</v>
      </c>
      <c r="W112" s="73">
        <v>1</v>
      </c>
      <c r="AE112" s="74">
        <v>1</v>
      </c>
      <c r="AF112" s="75">
        <v>1</v>
      </c>
      <c r="AG112" s="75">
        <v>1</v>
      </c>
      <c r="AH112" s="75">
        <v>1</v>
      </c>
      <c r="AI112" s="75">
        <v>1</v>
      </c>
      <c r="AJ112" s="75">
        <v>1</v>
      </c>
      <c r="AK112" s="75">
        <v>1</v>
      </c>
      <c r="AL112" s="75">
        <v>1</v>
      </c>
      <c r="AM112" s="75">
        <v>1</v>
      </c>
      <c r="AN112" s="75">
        <v>1</v>
      </c>
      <c r="AO112" s="75">
        <v>1</v>
      </c>
      <c r="AP112" s="75">
        <v>1</v>
      </c>
      <c r="AQ112" s="75">
        <v>1</v>
      </c>
      <c r="AR112" s="75">
        <v>1</v>
      </c>
      <c r="AS112" s="75">
        <v>1</v>
      </c>
      <c r="AT112" s="75">
        <v>1</v>
      </c>
      <c r="AU112" s="76">
        <v>1</v>
      </c>
      <c r="AV112" s="142">
        <v>1</v>
      </c>
      <c r="AW112" s="142">
        <v>1</v>
      </c>
      <c r="AX112" s="142">
        <v>1</v>
      </c>
      <c r="AY112" s="142">
        <v>1</v>
      </c>
    </row>
    <row r="113" spans="3:59" ht="15" thickBot="1" x14ac:dyDescent="0.25">
      <c r="P113" s="73">
        <v>1</v>
      </c>
      <c r="Q113" s="73">
        <v>1</v>
      </c>
      <c r="R113" s="73">
        <v>1</v>
      </c>
      <c r="S113" s="73">
        <v>1</v>
      </c>
      <c r="T113" s="73">
        <v>1</v>
      </c>
      <c r="U113" s="73">
        <v>1</v>
      </c>
      <c r="V113" s="73">
        <v>1</v>
      </c>
      <c r="W113" s="73">
        <v>1</v>
      </c>
      <c r="AE113" s="74">
        <v>1</v>
      </c>
      <c r="AF113" s="75">
        <v>1</v>
      </c>
      <c r="AG113" s="75">
        <v>1</v>
      </c>
      <c r="AH113" s="75">
        <v>1</v>
      </c>
      <c r="AI113" s="75">
        <v>1</v>
      </c>
      <c r="AJ113" s="75">
        <v>1</v>
      </c>
      <c r="AK113" s="75">
        <v>1</v>
      </c>
      <c r="AL113" s="75">
        <v>1</v>
      </c>
      <c r="AM113" s="75">
        <v>1</v>
      </c>
      <c r="AN113" s="75">
        <v>1</v>
      </c>
      <c r="AO113" s="75">
        <v>1</v>
      </c>
      <c r="AP113" s="75">
        <v>1</v>
      </c>
      <c r="AQ113" s="75">
        <v>1</v>
      </c>
      <c r="AR113" s="75">
        <v>1</v>
      </c>
      <c r="AS113" s="75">
        <v>1</v>
      </c>
      <c r="AT113" s="75">
        <v>1</v>
      </c>
      <c r="AU113" s="76">
        <v>1</v>
      </c>
      <c r="AV113" s="142">
        <v>1</v>
      </c>
      <c r="AW113" s="142">
        <v>1</v>
      </c>
      <c r="AX113" s="142">
        <v>1</v>
      </c>
      <c r="AY113" s="142">
        <v>1</v>
      </c>
    </row>
    <row r="114" spans="3:59" ht="15" thickBot="1" x14ac:dyDescent="0.25">
      <c r="P114" s="73">
        <v>1</v>
      </c>
      <c r="Q114" s="73">
        <v>1</v>
      </c>
      <c r="R114" s="73">
        <v>1</v>
      </c>
      <c r="S114" s="73">
        <v>1</v>
      </c>
      <c r="T114" s="73">
        <v>1</v>
      </c>
      <c r="U114" s="73">
        <v>1</v>
      </c>
      <c r="V114" s="73">
        <v>1</v>
      </c>
      <c r="W114" s="73">
        <v>1</v>
      </c>
      <c r="AE114" s="74">
        <v>1</v>
      </c>
      <c r="AF114" s="75">
        <v>1</v>
      </c>
      <c r="AG114" s="75">
        <v>1</v>
      </c>
      <c r="AH114" s="75">
        <v>1</v>
      </c>
      <c r="AI114" s="75">
        <v>1</v>
      </c>
      <c r="AJ114" s="75">
        <v>1</v>
      </c>
      <c r="AK114" s="75">
        <v>1</v>
      </c>
      <c r="AL114" s="75">
        <v>1</v>
      </c>
      <c r="AM114" s="75">
        <v>1</v>
      </c>
      <c r="AN114" s="75">
        <v>1</v>
      </c>
      <c r="AO114" s="75">
        <v>1</v>
      </c>
      <c r="AP114" s="75">
        <v>1</v>
      </c>
      <c r="AQ114" s="75">
        <v>1</v>
      </c>
      <c r="AR114" s="75">
        <v>1</v>
      </c>
      <c r="AS114" s="75">
        <v>1</v>
      </c>
      <c r="AT114" s="75">
        <v>1</v>
      </c>
      <c r="AU114" s="76">
        <v>1</v>
      </c>
      <c r="AV114" s="142">
        <v>1</v>
      </c>
      <c r="AW114" s="142">
        <v>1</v>
      </c>
      <c r="AX114" s="142">
        <v>1</v>
      </c>
      <c r="AY114" s="142">
        <v>1</v>
      </c>
    </row>
    <row r="115" spans="3:59" ht="15" thickBot="1" x14ac:dyDescent="0.25">
      <c r="P115" s="73">
        <v>1</v>
      </c>
      <c r="Q115" s="73">
        <v>1</v>
      </c>
      <c r="R115" s="73">
        <v>1</v>
      </c>
      <c r="S115" s="73">
        <v>1</v>
      </c>
      <c r="T115" s="73">
        <v>1</v>
      </c>
      <c r="U115" s="73">
        <v>1</v>
      </c>
      <c r="V115" s="73">
        <v>1</v>
      </c>
      <c r="W115" s="73">
        <v>1</v>
      </c>
      <c r="AE115" s="74">
        <v>1</v>
      </c>
      <c r="AF115" s="75">
        <v>1</v>
      </c>
      <c r="AG115" s="75">
        <v>1</v>
      </c>
      <c r="AH115" s="75">
        <v>1</v>
      </c>
      <c r="AI115" s="75">
        <v>1</v>
      </c>
      <c r="AJ115" s="75">
        <v>1</v>
      </c>
      <c r="AK115" s="75">
        <v>1</v>
      </c>
      <c r="AL115" s="75">
        <v>1</v>
      </c>
      <c r="AM115" s="75">
        <v>1</v>
      </c>
      <c r="AN115" s="75">
        <v>1</v>
      </c>
      <c r="AO115" s="75">
        <v>1</v>
      </c>
      <c r="AP115" s="75">
        <v>1</v>
      </c>
      <c r="AQ115" s="75">
        <v>1</v>
      </c>
      <c r="AR115" s="75">
        <v>1</v>
      </c>
      <c r="AS115" s="75">
        <v>1</v>
      </c>
      <c r="AT115" s="75">
        <v>1</v>
      </c>
      <c r="AU115" s="76">
        <v>1</v>
      </c>
      <c r="AV115" s="142">
        <v>1</v>
      </c>
      <c r="AW115" s="142">
        <v>1</v>
      </c>
      <c r="AX115" s="142">
        <v>1</v>
      </c>
      <c r="AY115" s="142">
        <v>1</v>
      </c>
    </row>
    <row r="116" spans="3:59" ht="15" thickBot="1" x14ac:dyDescent="0.25">
      <c r="P116" s="73">
        <v>1</v>
      </c>
      <c r="Q116" s="73">
        <v>1</v>
      </c>
      <c r="R116" s="73">
        <v>1</v>
      </c>
      <c r="S116" s="73">
        <v>1</v>
      </c>
      <c r="T116" s="73">
        <v>1</v>
      </c>
      <c r="U116" s="73">
        <v>1</v>
      </c>
      <c r="V116" s="73">
        <v>1</v>
      </c>
      <c r="W116" s="73">
        <v>1</v>
      </c>
      <c r="AE116" s="74">
        <v>1</v>
      </c>
      <c r="AF116" s="75">
        <v>1</v>
      </c>
      <c r="AG116" s="75">
        <v>1</v>
      </c>
      <c r="AH116" s="75">
        <v>1</v>
      </c>
      <c r="AI116" s="75">
        <v>1</v>
      </c>
      <c r="AJ116" s="75">
        <v>1</v>
      </c>
      <c r="AK116" s="75">
        <v>1</v>
      </c>
      <c r="AL116" s="75">
        <v>1</v>
      </c>
      <c r="AM116" s="75">
        <v>1</v>
      </c>
      <c r="AN116" s="75">
        <v>1</v>
      </c>
      <c r="AO116" s="75">
        <v>1</v>
      </c>
      <c r="AP116" s="75">
        <v>1</v>
      </c>
      <c r="AQ116" s="75">
        <v>1</v>
      </c>
      <c r="AR116" s="75">
        <v>1</v>
      </c>
      <c r="AS116" s="75">
        <v>1</v>
      </c>
      <c r="AT116" s="75">
        <v>1</v>
      </c>
      <c r="AU116" s="76">
        <v>1</v>
      </c>
      <c r="AV116" s="142">
        <v>1</v>
      </c>
      <c r="AW116" s="142">
        <v>1</v>
      </c>
      <c r="AX116" s="142">
        <v>1</v>
      </c>
      <c r="AY116" s="142">
        <v>1</v>
      </c>
    </row>
    <row r="117" spans="3:59" ht="15" thickBot="1" x14ac:dyDescent="0.25">
      <c r="P117" s="73">
        <v>1</v>
      </c>
      <c r="Q117" s="73">
        <v>1</v>
      </c>
      <c r="R117" s="73">
        <v>1</v>
      </c>
      <c r="S117" s="73">
        <v>1</v>
      </c>
      <c r="T117" s="73">
        <v>1</v>
      </c>
      <c r="U117" s="73">
        <v>1</v>
      </c>
      <c r="V117" s="73">
        <v>1</v>
      </c>
      <c r="W117" s="73">
        <v>1</v>
      </c>
      <c r="AE117" s="74">
        <v>1</v>
      </c>
      <c r="AF117" s="75">
        <v>1</v>
      </c>
      <c r="AG117" s="75">
        <v>1</v>
      </c>
      <c r="AH117" s="75">
        <v>1</v>
      </c>
      <c r="AI117" s="75">
        <v>1</v>
      </c>
      <c r="AJ117" s="75">
        <v>1</v>
      </c>
      <c r="AK117" s="75">
        <v>1</v>
      </c>
      <c r="AL117" s="75">
        <v>1</v>
      </c>
      <c r="AM117" s="75">
        <v>1</v>
      </c>
      <c r="AN117" s="75">
        <v>1</v>
      </c>
      <c r="AO117" s="75">
        <v>1</v>
      </c>
      <c r="AP117" s="75">
        <v>1</v>
      </c>
      <c r="AQ117" s="75">
        <v>1</v>
      </c>
      <c r="AR117" s="75">
        <v>1</v>
      </c>
      <c r="AS117" s="75">
        <v>1</v>
      </c>
      <c r="AT117" s="75">
        <v>1</v>
      </c>
      <c r="AU117" s="76">
        <v>1</v>
      </c>
      <c r="AV117" s="142">
        <v>1</v>
      </c>
      <c r="AW117" s="142">
        <v>1</v>
      </c>
      <c r="AX117" s="142">
        <v>1</v>
      </c>
      <c r="AY117" s="142">
        <v>1</v>
      </c>
    </row>
    <row r="118" spans="3:59" s="93" customFormat="1" ht="15" thickBot="1" x14ac:dyDescent="0.25">
      <c r="C118" s="72"/>
      <c r="D118" s="72"/>
      <c r="E118" s="72"/>
      <c r="F118" s="72"/>
      <c r="G118" s="72"/>
      <c r="H118" s="72"/>
      <c r="I118" s="72"/>
      <c r="J118" s="72"/>
      <c r="K118" s="72"/>
      <c r="L118" s="72"/>
      <c r="M118" s="72"/>
      <c r="N118" s="72"/>
      <c r="O118" s="72"/>
      <c r="P118" s="72"/>
      <c r="Q118" s="72"/>
      <c r="R118" s="72"/>
      <c r="S118" s="72"/>
      <c r="T118" s="72"/>
      <c r="U118" s="72"/>
      <c r="V118" s="72"/>
      <c r="W118" s="72"/>
      <c r="X118" s="72"/>
      <c r="Y118" s="72"/>
      <c r="Z118" s="72"/>
      <c r="AA118" s="72"/>
      <c r="AB118" s="72"/>
      <c r="AC118" s="72"/>
      <c r="AD118" s="72"/>
      <c r="AE118" s="72"/>
      <c r="AF118" s="72"/>
      <c r="AG118" s="72"/>
      <c r="AH118" s="72"/>
      <c r="AI118" s="72"/>
      <c r="AJ118" s="72"/>
      <c r="AK118" s="72"/>
      <c r="AL118" s="72"/>
      <c r="AM118" s="72"/>
      <c r="AN118" s="72"/>
      <c r="AO118" s="72"/>
      <c r="AP118" s="72"/>
      <c r="AQ118" s="72"/>
      <c r="AR118" s="72"/>
      <c r="AS118" s="72"/>
      <c r="AT118" s="72"/>
      <c r="AU118" s="72"/>
      <c r="AV118" s="72"/>
      <c r="AW118" s="72"/>
      <c r="AX118" s="72"/>
      <c r="AY118" s="72"/>
      <c r="AZ118" s="72"/>
      <c r="BA118" s="72"/>
      <c r="BB118" s="94"/>
      <c r="BC118" s="94"/>
      <c r="BD118" s="94"/>
      <c r="BE118" s="94"/>
      <c r="BF118" s="94"/>
      <c r="BG118" s="94"/>
    </row>
    <row r="120" spans="3:59" x14ac:dyDescent="0.2">
      <c r="AE120" s="83"/>
      <c r="AF120" s="83"/>
      <c r="AG120" s="83"/>
      <c r="AH120" s="83"/>
      <c r="AI120" s="83"/>
      <c r="AJ120" s="83"/>
      <c r="AK120" s="83"/>
      <c r="AL120" s="83"/>
      <c r="AM120" s="83"/>
      <c r="AN120" s="83"/>
      <c r="AO120" s="83"/>
      <c r="AP120" s="83"/>
      <c r="AQ120" s="83"/>
      <c r="AR120" s="83"/>
      <c r="AS120" s="83"/>
      <c r="AT120" s="83"/>
      <c r="AU120" s="83"/>
    </row>
    <row r="121" spans="3:59" x14ac:dyDescent="0.2">
      <c r="AE121" s="83"/>
      <c r="AF121" s="83"/>
      <c r="AG121" s="83"/>
      <c r="AH121" s="83"/>
      <c r="AI121" s="83"/>
      <c r="AJ121" s="83"/>
      <c r="AK121" s="83"/>
      <c r="AL121" s="83"/>
      <c r="AM121" s="83"/>
      <c r="AN121" s="83"/>
      <c r="AO121" s="83"/>
      <c r="AP121" s="83"/>
      <c r="AQ121" s="83"/>
      <c r="AR121" s="83"/>
      <c r="AS121" s="83"/>
      <c r="AT121" s="83"/>
      <c r="AU121" s="83"/>
    </row>
  </sheetData>
  <mergeCells count="9">
    <mergeCell ref="BB7:BD7"/>
    <mergeCell ref="BE7:BG7"/>
    <mergeCell ref="X8:AY8"/>
    <mergeCell ref="AA2:AO2"/>
    <mergeCell ref="AB3:AP3"/>
    <mergeCell ref="H4:AY4"/>
    <mergeCell ref="H5:O5"/>
    <mergeCell ref="H6:W6"/>
    <mergeCell ref="P7:AY7"/>
  </mergeCells>
  <pageMargins left="0.7" right="0.7" top="0.75" bottom="0.75" header="0.3" footer="0.3"/>
  <pageSetup paperSize="5" scale="67" fitToHeight="2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BG97"/>
  <sheetViews>
    <sheetView topLeftCell="J1" zoomScaleNormal="100" workbookViewId="0">
      <pane ySplit="8" topLeftCell="A39" activePane="bottomLeft" state="frozen"/>
      <selection pane="bottomLeft" activeCell="AE66" sqref="AE66"/>
    </sheetView>
  </sheetViews>
  <sheetFormatPr defaultRowHeight="14.25" x14ac:dyDescent="0.2"/>
  <cols>
    <col min="1" max="1" width="7" customWidth="1"/>
    <col min="2" max="2" width="5" customWidth="1"/>
    <col min="3" max="3" width="3.5" style="1" customWidth="1"/>
    <col min="4" max="4" width="5.25" style="1" bestFit="1" customWidth="1"/>
    <col min="5" max="5" width="7.125" style="1" customWidth="1"/>
    <col min="6" max="6" width="3.875" style="1" bestFit="1" customWidth="1"/>
    <col min="7" max="51" width="3.75" style="1" customWidth="1"/>
    <col min="52" max="52" width="3.875" style="1" bestFit="1" customWidth="1"/>
    <col min="53" max="53" width="3.875" style="1" customWidth="1"/>
    <col min="54" max="59" width="5.625" style="5" hidden="1" customWidth="1"/>
  </cols>
  <sheetData>
    <row r="1" spans="1:59" s="6" customFormat="1" ht="9.9499999999999993" customHeight="1" thickBot="1" x14ac:dyDescent="0.25">
      <c r="A1" s="45"/>
      <c r="B1" s="46" t="s">
        <v>13</v>
      </c>
      <c r="C1" s="46" t="s">
        <v>14</v>
      </c>
      <c r="D1" s="46" t="s">
        <v>21</v>
      </c>
      <c r="E1" s="47" t="s">
        <v>22</v>
      </c>
      <c r="F1" s="20">
        <v>700</v>
      </c>
      <c r="G1" s="20">
        <v>730</v>
      </c>
      <c r="H1" s="20">
        <v>800</v>
      </c>
      <c r="I1" s="20">
        <v>830</v>
      </c>
      <c r="J1" s="20">
        <v>900</v>
      </c>
      <c r="K1" s="20">
        <v>930</v>
      </c>
      <c r="L1" s="20">
        <v>1000</v>
      </c>
      <c r="M1" s="20">
        <v>1030</v>
      </c>
      <c r="N1" s="20">
        <v>1100</v>
      </c>
      <c r="O1" s="20">
        <v>1130</v>
      </c>
      <c r="P1" s="20">
        <v>1200</v>
      </c>
      <c r="Q1" s="20">
        <v>1230</v>
      </c>
      <c r="R1" s="20">
        <v>1300</v>
      </c>
      <c r="S1" s="20">
        <v>1330</v>
      </c>
      <c r="T1" s="20">
        <v>1400</v>
      </c>
      <c r="U1" s="20">
        <v>1430</v>
      </c>
      <c r="V1" s="28">
        <v>1500</v>
      </c>
      <c r="W1" s="20">
        <v>1530</v>
      </c>
      <c r="X1" s="20">
        <v>1600</v>
      </c>
      <c r="Y1" s="20">
        <v>1630</v>
      </c>
      <c r="Z1" s="20">
        <v>1700</v>
      </c>
      <c r="AA1" s="20">
        <v>1730</v>
      </c>
      <c r="AB1" s="20">
        <v>1800</v>
      </c>
      <c r="AC1" s="20">
        <v>1830</v>
      </c>
      <c r="AD1" s="20">
        <v>1900</v>
      </c>
      <c r="AE1" s="20">
        <v>1930</v>
      </c>
      <c r="AF1" s="20">
        <v>2000</v>
      </c>
      <c r="AG1" s="20">
        <v>2030</v>
      </c>
      <c r="AH1" s="20">
        <v>2100</v>
      </c>
      <c r="AI1" s="20">
        <v>2130</v>
      </c>
      <c r="AJ1" s="20">
        <v>2200</v>
      </c>
      <c r="AK1" s="20">
        <v>2230</v>
      </c>
      <c r="AL1" s="20">
        <v>2300</v>
      </c>
      <c r="AM1" s="20">
        <v>2330</v>
      </c>
      <c r="AN1" s="20">
        <v>0</v>
      </c>
      <c r="AO1" s="20">
        <v>30</v>
      </c>
      <c r="AP1" s="20">
        <v>100</v>
      </c>
      <c r="AQ1" s="20">
        <v>130</v>
      </c>
      <c r="AR1" s="20">
        <v>200</v>
      </c>
      <c r="AS1" s="20">
        <v>230</v>
      </c>
      <c r="AT1" s="20">
        <v>300</v>
      </c>
      <c r="AU1" s="20">
        <v>330</v>
      </c>
      <c r="AV1" s="20">
        <v>400</v>
      </c>
      <c r="AW1" s="20">
        <v>430</v>
      </c>
      <c r="AX1" s="20">
        <v>500</v>
      </c>
      <c r="AY1" s="20">
        <v>530</v>
      </c>
      <c r="AZ1" s="20">
        <v>600</v>
      </c>
      <c r="BA1" s="20">
        <v>630</v>
      </c>
      <c r="BB1" s="7"/>
      <c r="BC1" s="7"/>
      <c r="BD1" s="7"/>
      <c r="BE1" s="7"/>
      <c r="BF1" s="7"/>
      <c r="BG1" s="7"/>
    </row>
    <row r="2" spans="1:59" s="2" customFormat="1" ht="9.9499999999999993" customHeight="1" x14ac:dyDescent="0.2">
      <c r="A2" s="35" t="s">
        <v>1</v>
      </c>
      <c r="B2" s="36">
        <f t="shared" ref="B2:D6" si="0">COUNTIFS($B$10:$B$95,$A2,$D$10:$D$95,B$1)</f>
        <v>3</v>
      </c>
      <c r="C2" s="36">
        <f t="shared" si="0"/>
        <v>0</v>
      </c>
      <c r="D2" s="36">
        <f t="shared" si="0"/>
        <v>0</v>
      </c>
      <c r="E2" s="48">
        <f>C2/SUM(B2:D2)</f>
        <v>0</v>
      </c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29"/>
      <c r="W2" s="8"/>
      <c r="X2" s="8"/>
      <c r="Y2" s="8"/>
      <c r="Z2" s="8"/>
      <c r="AA2" s="229" t="s">
        <v>19</v>
      </c>
      <c r="AB2" s="229"/>
      <c r="AC2" s="229"/>
      <c r="AD2" s="229"/>
      <c r="AE2" s="229"/>
      <c r="AF2" s="229"/>
      <c r="AG2" s="229"/>
      <c r="AH2" s="229"/>
      <c r="AI2" s="229"/>
      <c r="AJ2" s="229"/>
      <c r="AK2" s="229"/>
      <c r="AL2" s="229"/>
      <c r="AM2" s="229"/>
      <c r="AN2" s="229"/>
      <c r="AO2" s="229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53"/>
      <c r="BC2" s="53"/>
      <c r="BD2" s="53"/>
      <c r="BE2" s="53"/>
      <c r="BF2" s="53"/>
      <c r="BG2" s="53"/>
    </row>
    <row r="3" spans="1:59" s="2" customFormat="1" ht="9.9499999999999993" customHeight="1" thickBot="1" x14ac:dyDescent="0.25">
      <c r="A3" s="49" t="s">
        <v>9</v>
      </c>
      <c r="B3" s="50">
        <f t="shared" si="0"/>
        <v>0</v>
      </c>
      <c r="C3" s="50">
        <f t="shared" si="0"/>
        <v>0</v>
      </c>
      <c r="D3" s="50">
        <f t="shared" si="0"/>
        <v>0</v>
      </c>
      <c r="E3" s="39" t="e">
        <f t="shared" ref="E3" si="1">C3/SUM(B3:D3)</f>
        <v>#DIV/0!</v>
      </c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29"/>
      <c r="W3" s="8"/>
      <c r="X3" s="8"/>
      <c r="Y3" s="8"/>
      <c r="Z3" s="8"/>
      <c r="AA3" s="8"/>
      <c r="AB3" s="230" t="s">
        <v>20</v>
      </c>
      <c r="AC3" s="230"/>
      <c r="AD3" s="230"/>
      <c r="AE3" s="230"/>
      <c r="AF3" s="230"/>
      <c r="AG3" s="230"/>
      <c r="AH3" s="230"/>
      <c r="AI3" s="230"/>
      <c r="AJ3" s="230"/>
      <c r="AK3" s="230"/>
      <c r="AL3" s="230"/>
      <c r="AM3" s="230"/>
      <c r="AN3" s="230"/>
      <c r="AO3" s="230"/>
      <c r="AP3" s="230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53"/>
      <c r="BC3" s="53"/>
      <c r="BD3" s="53"/>
      <c r="BE3" s="53"/>
      <c r="BF3" s="53"/>
      <c r="BG3" s="53"/>
    </row>
    <row r="4" spans="1:59" s="2" customFormat="1" ht="9.9499999999999993" customHeight="1" x14ac:dyDescent="0.2">
      <c r="A4" s="37" t="s">
        <v>2</v>
      </c>
      <c r="B4" s="34">
        <f t="shared" si="0"/>
        <v>14</v>
      </c>
      <c r="C4" s="34">
        <f t="shared" si="0"/>
        <v>9</v>
      </c>
      <c r="D4" s="34">
        <f t="shared" si="0"/>
        <v>3</v>
      </c>
      <c r="E4" s="38">
        <f>C4/SUM(B4:D4)</f>
        <v>0.34615384615384615</v>
      </c>
      <c r="F4" s="8"/>
      <c r="G4" s="8"/>
      <c r="H4" s="231" t="s">
        <v>12</v>
      </c>
      <c r="I4" s="231"/>
      <c r="J4" s="231"/>
      <c r="K4" s="231"/>
      <c r="L4" s="231"/>
      <c r="M4" s="231"/>
      <c r="N4" s="231"/>
      <c r="O4" s="231"/>
      <c r="P4" s="231"/>
      <c r="Q4" s="231"/>
      <c r="R4" s="231"/>
      <c r="S4" s="231"/>
      <c r="T4" s="231"/>
      <c r="U4" s="231"/>
      <c r="V4" s="231"/>
      <c r="W4" s="231"/>
      <c r="X4" s="231"/>
      <c r="Y4" s="231"/>
      <c r="Z4" s="231"/>
      <c r="AA4" s="231"/>
      <c r="AB4" s="231"/>
      <c r="AC4" s="231"/>
      <c r="AD4" s="231"/>
      <c r="AE4" s="231"/>
      <c r="AF4" s="231"/>
      <c r="AG4" s="231"/>
      <c r="AH4" s="231"/>
      <c r="AI4" s="231"/>
      <c r="AJ4" s="231"/>
      <c r="AK4" s="231"/>
      <c r="AL4" s="231"/>
      <c r="AM4" s="231"/>
      <c r="AN4" s="231"/>
      <c r="AO4" s="231"/>
      <c r="AP4" s="231"/>
      <c r="AQ4" s="231"/>
      <c r="AR4" s="231"/>
      <c r="AS4" s="231"/>
      <c r="AT4" s="231"/>
      <c r="AU4" s="231"/>
      <c r="AV4" s="231"/>
      <c r="AW4" s="231"/>
      <c r="AX4" s="231"/>
      <c r="AY4" s="231"/>
      <c r="AZ4" s="8"/>
      <c r="BA4" s="8"/>
      <c r="BB4" s="53"/>
      <c r="BC4" s="53"/>
      <c r="BD4" s="53"/>
      <c r="BE4" s="53"/>
      <c r="BF4" s="53"/>
      <c r="BG4" s="53"/>
    </row>
    <row r="5" spans="1:59" s="2" customFormat="1" ht="9.9499999999999993" customHeight="1" x14ac:dyDescent="0.2">
      <c r="A5" s="37" t="s">
        <v>3</v>
      </c>
      <c r="B5" s="34">
        <f t="shared" si="0"/>
        <v>2</v>
      </c>
      <c r="C5" s="34">
        <f t="shared" si="0"/>
        <v>0</v>
      </c>
      <c r="D5" s="34">
        <f t="shared" si="0"/>
        <v>0</v>
      </c>
      <c r="E5" s="38">
        <f>C5/SUM(B5:D5)</f>
        <v>0</v>
      </c>
      <c r="F5" s="8"/>
      <c r="G5" s="8"/>
      <c r="H5" s="232" t="s">
        <v>15</v>
      </c>
      <c r="I5" s="232"/>
      <c r="J5" s="232"/>
      <c r="K5" s="232"/>
      <c r="L5" s="232"/>
      <c r="M5" s="232"/>
      <c r="N5" s="232"/>
      <c r="O5" s="232"/>
      <c r="P5" s="8"/>
      <c r="Q5" s="8"/>
      <c r="R5" s="8"/>
      <c r="S5" s="8"/>
      <c r="T5" s="8"/>
      <c r="U5" s="8"/>
      <c r="V5" s="29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29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53"/>
      <c r="BC5" s="53"/>
      <c r="BD5" s="53"/>
      <c r="BE5" s="53"/>
      <c r="BF5" s="53"/>
      <c r="BG5" s="53"/>
    </row>
    <row r="6" spans="1:59" s="2" customFormat="1" ht="9.9499999999999993" customHeight="1" thickBot="1" x14ac:dyDescent="0.25">
      <c r="A6" s="40" t="s">
        <v>4</v>
      </c>
      <c r="B6" s="41">
        <f t="shared" si="0"/>
        <v>3</v>
      </c>
      <c r="C6" s="41">
        <f t="shared" si="0"/>
        <v>0</v>
      </c>
      <c r="D6" s="41">
        <f t="shared" si="0"/>
        <v>0</v>
      </c>
      <c r="E6" s="42">
        <f>C6/SUM(B6:D6)</f>
        <v>0</v>
      </c>
      <c r="F6" s="8"/>
      <c r="G6" s="8"/>
      <c r="H6" s="232" t="s">
        <v>16</v>
      </c>
      <c r="I6" s="232"/>
      <c r="J6" s="232"/>
      <c r="K6" s="232"/>
      <c r="L6" s="232"/>
      <c r="M6" s="232"/>
      <c r="N6" s="232"/>
      <c r="O6" s="232"/>
      <c r="P6" s="232"/>
      <c r="Q6" s="232"/>
      <c r="R6" s="232"/>
      <c r="S6" s="232"/>
      <c r="T6" s="232"/>
      <c r="U6" s="232"/>
      <c r="V6" s="232"/>
      <c r="W6" s="232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29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53"/>
      <c r="BC6" s="53"/>
      <c r="BD6" s="53"/>
      <c r="BE6" s="53"/>
      <c r="BF6" s="53"/>
      <c r="BG6" s="53"/>
    </row>
    <row r="7" spans="1:59" s="2" customFormat="1" ht="9.9499999999999993" customHeight="1" thickBot="1" x14ac:dyDescent="0.25">
      <c r="A7" s="43" t="s">
        <v>23</v>
      </c>
      <c r="B7" s="44">
        <f>SUM(B4:B6)</f>
        <v>19</v>
      </c>
      <c r="C7" s="44">
        <f>SUM(C4:C6)</f>
        <v>9</v>
      </c>
      <c r="D7" s="44">
        <f>SUM(D4:D6)</f>
        <v>3</v>
      </c>
      <c r="E7" s="51">
        <f>SUM(C4:C6)/SUM(B4:D6)</f>
        <v>0.29032258064516131</v>
      </c>
      <c r="F7" s="8"/>
      <c r="G7" s="8"/>
      <c r="H7" s="8"/>
      <c r="I7" s="8"/>
      <c r="J7" s="8"/>
      <c r="K7" s="8"/>
      <c r="L7" s="8"/>
      <c r="M7" s="8"/>
      <c r="N7" s="8"/>
      <c r="O7" s="8"/>
      <c r="P7" s="233" t="s">
        <v>18</v>
      </c>
      <c r="Q7" s="233"/>
      <c r="R7" s="233"/>
      <c r="S7" s="233"/>
      <c r="T7" s="233"/>
      <c r="U7" s="233"/>
      <c r="V7" s="233"/>
      <c r="W7" s="233"/>
      <c r="X7" s="233"/>
      <c r="Y7" s="233"/>
      <c r="Z7" s="233"/>
      <c r="AA7" s="233"/>
      <c r="AB7" s="233"/>
      <c r="AC7" s="233"/>
      <c r="AD7" s="233"/>
      <c r="AE7" s="233"/>
      <c r="AF7" s="233"/>
      <c r="AG7" s="233"/>
      <c r="AH7" s="233"/>
      <c r="AI7" s="233"/>
      <c r="AJ7" s="233"/>
      <c r="AK7" s="233"/>
      <c r="AL7" s="233"/>
      <c r="AM7" s="233"/>
      <c r="AN7" s="233"/>
      <c r="AO7" s="233"/>
      <c r="AP7" s="233"/>
      <c r="AQ7" s="233"/>
      <c r="AR7" s="233"/>
      <c r="AS7" s="233"/>
      <c r="AT7" s="233"/>
      <c r="AU7" s="233"/>
      <c r="AV7" s="233"/>
      <c r="AW7" s="233"/>
      <c r="AX7" s="233"/>
      <c r="AY7" s="233"/>
      <c r="AZ7" s="8"/>
      <c r="BA7" s="8"/>
      <c r="BB7" s="227" t="s">
        <v>27</v>
      </c>
      <c r="BC7" s="227"/>
      <c r="BD7" s="227"/>
      <c r="BE7" s="227" t="s">
        <v>28</v>
      </c>
      <c r="BF7" s="227"/>
      <c r="BG7" s="227"/>
    </row>
    <row r="8" spans="1:59" s="2" customFormat="1" ht="9.9499999999999993" customHeight="1" x14ac:dyDescent="0.2"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29"/>
      <c r="W8" s="8"/>
      <c r="X8" s="228" t="s">
        <v>17</v>
      </c>
      <c r="Y8" s="228"/>
      <c r="Z8" s="228"/>
      <c r="AA8" s="228"/>
      <c r="AB8" s="228"/>
      <c r="AC8" s="228"/>
      <c r="AD8" s="228"/>
      <c r="AE8" s="228"/>
      <c r="AF8" s="228"/>
      <c r="AG8" s="228"/>
      <c r="AH8" s="228"/>
      <c r="AI8" s="228"/>
      <c r="AJ8" s="228"/>
      <c r="AK8" s="228"/>
      <c r="AL8" s="228"/>
      <c r="AM8" s="228"/>
      <c r="AN8" s="228"/>
      <c r="AO8" s="228"/>
      <c r="AP8" s="228"/>
      <c r="AQ8" s="228"/>
      <c r="AR8" s="228"/>
      <c r="AS8" s="228"/>
      <c r="AT8" s="228"/>
      <c r="AU8" s="228"/>
      <c r="AV8" s="228"/>
      <c r="AW8" s="228"/>
      <c r="AX8" s="228"/>
      <c r="AY8" s="228"/>
      <c r="AZ8" s="8"/>
      <c r="BA8" s="8"/>
      <c r="BB8" s="58" t="s">
        <v>24</v>
      </c>
      <c r="BC8" s="59" t="s">
        <v>25</v>
      </c>
      <c r="BD8" s="60" t="s">
        <v>26</v>
      </c>
      <c r="BE8" s="58" t="s">
        <v>24</v>
      </c>
      <c r="BF8" s="59" t="s">
        <v>25</v>
      </c>
      <c r="BG8" s="60" t="s">
        <v>26</v>
      </c>
    </row>
    <row r="9" spans="1:59" s="2" customFormat="1" ht="9.9499999999999993" customHeight="1" x14ac:dyDescent="0.2">
      <c r="A9" s="61" t="s">
        <v>5</v>
      </c>
      <c r="B9" s="62" t="s">
        <v>0</v>
      </c>
      <c r="C9" s="63" t="s">
        <v>7</v>
      </c>
      <c r="D9" s="63" t="s">
        <v>8</v>
      </c>
      <c r="E9" s="3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29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29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53"/>
      <c r="BC9" s="53"/>
      <c r="BD9" s="53"/>
      <c r="BE9" s="53"/>
      <c r="BF9" s="53"/>
      <c r="BG9" s="53"/>
    </row>
    <row r="10" spans="1:59" s="4" customFormat="1" ht="9.9499999999999993" customHeight="1" x14ac:dyDescent="0.2">
      <c r="A10" s="6" t="s">
        <v>6</v>
      </c>
      <c r="B10" s="6" t="s">
        <v>1</v>
      </c>
      <c r="C10" s="7">
        <v>1</v>
      </c>
      <c r="D10" s="7" t="s">
        <v>13</v>
      </c>
      <c r="E10" s="7"/>
      <c r="F10" s="64"/>
      <c r="G10" s="64"/>
      <c r="H10" s="135"/>
      <c r="I10" s="135"/>
      <c r="J10" s="135"/>
      <c r="K10" s="135"/>
      <c r="L10" s="135"/>
      <c r="M10" s="135"/>
      <c r="N10" s="135"/>
      <c r="O10" s="135"/>
      <c r="P10" s="135"/>
      <c r="Q10" s="135"/>
      <c r="R10" s="135"/>
      <c r="S10" s="135"/>
      <c r="T10" s="135"/>
      <c r="U10" s="135"/>
      <c r="V10" s="141"/>
      <c r="W10" s="135"/>
      <c r="X10" s="10">
        <v>5</v>
      </c>
      <c r="Y10" s="10">
        <v>5</v>
      </c>
      <c r="Z10" s="10">
        <v>5</v>
      </c>
      <c r="AA10" s="10">
        <v>5</v>
      </c>
      <c r="AB10" s="10">
        <v>5</v>
      </c>
      <c r="AC10" s="10">
        <v>5</v>
      </c>
      <c r="AD10" s="10">
        <v>5</v>
      </c>
      <c r="AE10" s="10">
        <v>5</v>
      </c>
      <c r="AF10" s="10">
        <v>5</v>
      </c>
      <c r="AG10" s="10">
        <v>5</v>
      </c>
      <c r="AH10" s="10">
        <v>5</v>
      </c>
      <c r="AI10" s="10">
        <v>5</v>
      </c>
      <c r="AJ10" s="10">
        <v>5</v>
      </c>
      <c r="AK10" s="10">
        <v>5</v>
      </c>
      <c r="AL10" s="27">
        <v>5</v>
      </c>
      <c r="AM10" s="10">
        <v>5</v>
      </c>
      <c r="AN10" s="10">
        <v>5</v>
      </c>
      <c r="AO10" s="10">
        <v>5</v>
      </c>
      <c r="AP10" s="10">
        <v>5</v>
      </c>
      <c r="AQ10" s="10">
        <v>5</v>
      </c>
      <c r="AR10" s="10">
        <v>5</v>
      </c>
      <c r="AS10" s="10">
        <v>5</v>
      </c>
      <c r="AT10" s="10">
        <v>5</v>
      </c>
      <c r="AU10" s="10">
        <v>5</v>
      </c>
      <c r="AV10" s="10">
        <v>5</v>
      </c>
      <c r="AW10" s="64"/>
      <c r="AX10" s="64"/>
      <c r="AY10" s="64"/>
      <c r="AZ10" s="64"/>
      <c r="BA10" s="5"/>
      <c r="BB10" s="5">
        <f>8*1.25</f>
        <v>10</v>
      </c>
      <c r="BC10" s="5">
        <f t="shared" ref="BC10:BD11" si="2">8*1.25</f>
        <v>10</v>
      </c>
      <c r="BD10" s="5">
        <f>8*1.25</f>
        <v>10</v>
      </c>
      <c r="BE10" s="5"/>
      <c r="BF10" s="5"/>
      <c r="BG10" s="5"/>
    </row>
    <row r="11" spans="1:59" s="4" customFormat="1" ht="9.9499999999999993" customHeight="1" x14ac:dyDescent="0.2">
      <c r="A11" s="6" t="s">
        <v>6</v>
      </c>
      <c r="B11" s="6" t="s">
        <v>1</v>
      </c>
      <c r="C11" s="7">
        <v>2</v>
      </c>
      <c r="D11" s="7" t="s">
        <v>13</v>
      </c>
      <c r="E11" s="7"/>
      <c r="F11" s="5"/>
      <c r="G11" s="5"/>
      <c r="H11" s="64"/>
      <c r="I11" s="64"/>
      <c r="J11" s="64"/>
      <c r="K11" s="64"/>
      <c r="L11" s="64"/>
      <c r="M11" s="64"/>
      <c r="N11" s="5"/>
      <c r="O11" s="135"/>
      <c r="P11" s="135"/>
      <c r="Q11" s="135"/>
      <c r="R11" s="135"/>
      <c r="S11" s="135"/>
      <c r="T11" s="135"/>
      <c r="U11" s="135"/>
      <c r="V11" s="141"/>
      <c r="W11" s="135"/>
      <c r="X11" s="10">
        <v>5</v>
      </c>
      <c r="Y11" s="10">
        <v>5</v>
      </c>
      <c r="Z11" s="10">
        <v>5</v>
      </c>
      <c r="AA11" s="10">
        <v>5</v>
      </c>
      <c r="AB11" s="10">
        <v>5</v>
      </c>
      <c r="AC11" s="10">
        <v>5</v>
      </c>
      <c r="AD11" s="10">
        <v>5</v>
      </c>
      <c r="AE11" s="10">
        <v>5</v>
      </c>
      <c r="AF11" s="10">
        <v>5</v>
      </c>
      <c r="AG11" s="152">
        <v>5</v>
      </c>
      <c r="AH11" s="10">
        <v>5</v>
      </c>
      <c r="AI11" s="10">
        <v>5</v>
      </c>
      <c r="AJ11" s="10">
        <v>5</v>
      </c>
      <c r="AK11" s="10">
        <v>5</v>
      </c>
      <c r="AL11" s="27">
        <v>5</v>
      </c>
      <c r="AM11" s="10">
        <v>5</v>
      </c>
      <c r="AN11" s="10">
        <v>5</v>
      </c>
      <c r="AO11" s="10">
        <v>5</v>
      </c>
      <c r="AP11" s="10">
        <v>5</v>
      </c>
      <c r="AQ11" s="10">
        <v>5</v>
      </c>
      <c r="AR11" s="10">
        <v>5</v>
      </c>
      <c r="AS11" s="10">
        <v>5</v>
      </c>
      <c r="AT11" s="10">
        <v>5</v>
      </c>
      <c r="AU11" s="10">
        <v>5</v>
      </c>
      <c r="AW11" s="135"/>
      <c r="AX11" s="135"/>
      <c r="AY11" s="135"/>
      <c r="AZ11" s="5"/>
      <c r="BA11" s="5"/>
      <c r="BB11" s="5"/>
      <c r="BC11" s="5">
        <f t="shared" si="2"/>
        <v>10</v>
      </c>
      <c r="BD11" s="5">
        <f t="shared" si="2"/>
        <v>10</v>
      </c>
      <c r="BE11" s="5"/>
      <c r="BF11" s="5"/>
      <c r="BG11" s="5"/>
    </row>
    <row r="12" spans="1:59" s="4" customFormat="1" ht="9.9499999999999993" customHeight="1" x14ac:dyDescent="0.2">
      <c r="A12" s="6" t="s">
        <v>6</v>
      </c>
      <c r="B12" s="6" t="s">
        <v>1</v>
      </c>
      <c r="C12" s="7">
        <v>3</v>
      </c>
      <c r="D12" s="7" t="s">
        <v>13</v>
      </c>
      <c r="E12" s="7"/>
      <c r="F12" s="5"/>
      <c r="G12" s="5"/>
      <c r="H12" s="64"/>
      <c r="I12" s="64"/>
      <c r="J12" s="64"/>
      <c r="K12" s="64"/>
      <c r="L12" s="64"/>
      <c r="M12" s="64"/>
      <c r="N12" s="5"/>
      <c r="O12" s="5"/>
      <c r="P12" s="5"/>
      <c r="Q12" s="5"/>
      <c r="R12" s="5"/>
      <c r="S12" s="5"/>
      <c r="T12" s="5"/>
      <c r="U12" s="5"/>
      <c r="V12" s="22"/>
      <c r="W12" s="8"/>
      <c r="X12" s="8"/>
      <c r="Y12" s="8"/>
      <c r="Z12" s="8"/>
      <c r="AA12" s="8"/>
      <c r="AB12" s="8"/>
      <c r="AC12" s="8"/>
      <c r="AD12" s="8"/>
      <c r="AL12" s="140"/>
      <c r="AS12" s="135"/>
      <c r="AV12" s="135"/>
      <c r="AW12" s="135"/>
      <c r="AX12" s="135"/>
      <c r="AY12" s="135"/>
      <c r="AZ12" s="5"/>
      <c r="BA12" s="5"/>
      <c r="BB12" s="52"/>
      <c r="BC12" s="52">
        <f>8*1.25/2</f>
        <v>5</v>
      </c>
      <c r="BD12" s="52">
        <f>8*1.25</f>
        <v>10</v>
      </c>
      <c r="BE12" s="5"/>
      <c r="BF12" s="5"/>
      <c r="BG12" s="5"/>
    </row>
    <row r="13" spans="1:59" s="4" customFormat="1" ht="9.9499999999999993" customHeight="1" x14ac:dyDescent="0.2">
      <c r="A13" s="6"/>
      <c r="B13" s="6"/>
      <c r="C13" s="7"/>
      <c r="D13" s="7"/>
      <c r="E13" s="7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22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29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5"/>
      <c r="AX13" s="5"/>
      <c r="AY13" s="5"/>
      <c r="AZ13" s="5"/>
      <c r="BA13" s="54"/>
      <c r="BB13" s="55">
        <f>SUM(BB10:BB12)</f>
        <v>10</v>
      </c>
      <c r="BC13" s="56">
        <f>SUM(BC10:BC12)</f>
        <v>25</v>
      </c>
      <c r="BD13" s="57">
        <f>SUM(BD10:BD12)</f>
        <v>30</v>
      </c>
      <c r="BE13" s="5"/>
      <c r="BF13" s="5"/>
      <c r="BG13" s="5"/>
    </row>
    <row r="14" spans="1:59" s="4" customFormat="1" ht="9.9499999999999993" customHeight="1" x14ac:dyDescent="0.2">
      <c r="A14" s="6" t="s">
        <v>6</v>
      </c>
      <c r="B14" s="6" t="s">
        <v>3</v>
      </c>
      <c r="C14" s="7">
        <v>1</v>
      </c>
      <c r="D14" s="7" t="s">
        <v>13</v>
      </c>
      <c r="E14" s="7"/>
      <c r="F14" s="5"/>
      <c r="G14" s="5"/>
      <c r="H14" s="64"/>
      <c r="I14" s="64"/>
      <c r="J14" s="64"/>
      <c r="K14" s="64"/>
      <c r="L14" s="64"/>
      <c r="M14" s="64"/>
      <c r="N14" s="12">
        <v>2</v>
      </c>
      <c r="O14" s="12">
        <v>2</v>
      </c>
      <c r="P14" s="12">
        <v>2</v>
      </c>
      <c r="Q14" s="12">
        <v>2</v>
      </c>
      <c r="R14" s="12">
        <v>2</v>
      </c>
      <c r="S14" s="12">
        <v>2</v>
      </c>
      <c r="T14" s="12">
        <v>2</v>
      </c>
      <c r="U14" s="12">
        <v>2</v>
      </c>
      <c r="V14" s="23">
        <v>2</v>
      </c>
      <c r="W14" s="12">
        <v>2</v>
      </c>
      <c r="X14" s="12">
        <v>2</v>
      </c>
      <c r="Y14" s="12">
        <v>2</v>
      </c>
      <c r="Z14" s="12">
        <v>2</v>
      </c>
      <c r="AA14" s="12">
        <v>2</v>
      </c>
      <c r="AB14" s="12">
        <v>2</v>
      </c>
      <c r="AC14" s="12">
        <v>2</v>
      </c>
      <c r="AD14" s="12">
        <v>2</v>
      </c>
      <c r="AE14" s="12">
        <v>2</v>
      </c>
      <c r="AF14" s="12">
        <v>2</v>
      </c>
      <c r="AG14" s="12">
        <v>2</v>
      </c>
      <c r="AH14" s="12">
        <v>2</v>
      </c>
      <c r="AI14" s="12">
        <v>2</v>
      </c>
      <c r="AJ14" s="12">
        <v>2</v>
      </c>
      <c r="AK14" s="12">
        <v>2</v>
      </c>
      <c r="AL14" s="23">
        <v>2</v>
      </c>
      <c r="AM14" s="12">
        <v>2</v>
      </c>
      <c r="AN14" s="12">
        <v>2</v>
      </c>
      <c r="AO14" s="12">
        <v>2</v>
      </c>
      <c r="AP14" s="12">
        <v>2</v>
      </c>
      <c r="AQ14" s="12">
        <v>2</v>
      </c>
      <c r="AR14" s="12">
        <v>2</v>
      </c>
      <c r="AS14" s="12">
        <v>2</v>
      </c>
      <c r="AT14" s="12">
        <v>2</v>
      </c>
      <c r="AU14" s="12">
        <v>2</v>
      </c>
      <c r="AV14" s="12">
        <v>2</v>
      </c>
      <c r="AW14" s="12">
        <v>2</v>
      </c>
      <c r="AX14" s="12">
        <v>2</v>
      </c>
      <c r="AY14" s="12">
        <v>2</v>
      </c>
      <c r="AZ14" s="131"/>
      <c r="BA14" s="131"/>
      <c r="BB14" s="5"/>
      <c r="BC14" s="5">
        <f>2*1.25</f>
        <v>2.5</v>
      </c>
      <c r="BD14" s="5">
        <f>2*1.25</f>
        <v>2.5</v>
      </c>
      <c r="BE14" s="5"/>
      <c r="BF14" s="5"/>
      <c r="BG14" s="5"/>
    </row>
    <row r="15" spans="1:59" s="4" customFormat="1" ht="9.9499999999999993" customHeight="1" x14ac:dyDescent="0.2">
      <c r="A15" s="6" t="s">
        <v>6</v>
      </c>
      <c r="B15" s="6" t="s">
        <v>3</v>
      </c>
      <c r="C15" s="7">
        <v>2</v>
      </c>
      <c r="D15" s="7" t="s">
        <v>13</v>
      </c>
      <c r="E15" s="7"/>
      <c r="F15" s="5"/>
      <c r="G15" s="5"/>
      <c r="H15" s="64"/>
      <c r="I15" s="64"/>
      <c r="J15" s="64"/>
      <c r="K15" s="64"/>
      <c r="L15" s="64"/>
      <c r="M15" s="64"/>
      <c r="N15" s="13">
        <v>2</v>
      </c>
      <c r="O15" s="13">
        <v>2</v>
      </c>
      <c r="P15" s="13">
        <v>2</v>
      </c>
      <c r="Q15" s="13">
        <v>2</v>
      </c>
      <c r="R15" s="13">
        <v>2</v>
      </c>
      <c r="S15" s="13">
        <v>2</v>
      </c>
      <c r="T15" s="13">
        <v>2</v>
      </c>
      <c r="U15" s="13">
        <v>2</v>
      </c>
      <c r="V15" s="24">
        <v>2</v>
      </c>
      <c r="W15" s="13">
        <v>2</v>
      </c>
      <c r="X15" s="13">
        <v>2</v>
      </c>
      <c r="Y15" s="13">
        <v>2</v>
      </c>
      <c r="Z15" s="13">
        <v>2</v>
      </c>
      <c r="AA15" s="13">
        <v>2</v>
      </c>
      <c r="AB15" s="13">
        <v>2</v>
      </c>
      <c r="AC15" s="13">
        <v>2</v>
      </c>
      <c r="AD15" s="13">
        <v>2</v>
      </c>
      <c r="AE15" s="13">
        <v>2</v>
      </c>
      <c r="AF15" s="13">
        <v>2</v>
      </c>
      <c r="AG15" s="13">
        <v>2</v>
      </c>
      <c r="AH15" s="13">
        <v>2</v>
      </c>
      <c r="AI15" s="13">
        <v>2</v>
      </c>
      <c r="AJ15" s="13">
        <v>2</v>
      </c>
      <c r="AK15" s="13">
        <v>2</v>
      </c>
      <c r="AL15" s="24">
        <v>2</v>
      </c>
      <c r="AM15" s="13">
        <v>2</v>
      </c>
      <c r="AN15" s="13">
        <v>2</v>
      </c>
      <c r="AO15" s="13">
        <v>2</v>
      </c>
      <c r="AP15" s="13">
        <v>2</v>
      </c>
      <c r="AQ15" s="13">
        <v>2</v>
      </c>
      <c r="AR15" s="13">
        <v>2</v>
      </c>
      <c r="AS15" s="13">
        <v>2</v>
      </c>
      <c r="AT15" s="13">
        <v>2</v>
      </c>
      <c r="AU15" s="13">
        <v>2</v>
      </c>
      <c r="AV15" s="13">
        <v>2</v>
      </c>
      <c r="AW15" s="13">
        <v>2</v>
      </c>
      <c r="AX15" s="13">
        <v>2</v>
      </c>
      <c r="AY15" s="13">
        <v>2</v>
      </c>
      <c r="AZ15" s="135"/>
      <c r="BA15" s="135"/>
      <c r="BB15" s="5"/>
      <c r="BC15" s="5">
        <f>2*1.25</f>
        <v>2.5</v>
      </c>
      <c r="BD15" s="5">
        <f>2*1.25</f>
        <v>2.5</v>
      </c>
      <c r="BE15" s="5"/>
      <c r="BF15" s="5"/>
      <c r="BG15" s="5"/>
    </row>
    <row r="16" spans="1:59" s="4" customFormat="1" ht="9.9499999999999993" customHeight="1" x14ac:dyDescent="0.2">
      <c r="A16" s="6" t="s">
        <v>6</v>
      </c>
      <c r="B16" s="6" t="s">
        <v>4</v>
      </c>
      <c r="C16" s="7">
        <v>1</v>
      </c>
      <c r="D16" s="7" t="s">
        <v>13</v>
      </c>
      <c r="E16" s="7"/>
      <c r="F16" s="64"/>
      <c r="G16" s="64"/>
      <c r="H16" s="64"/>
      <c r="I16" s="64"/>
      <c r="J16" s="14">
        <v>2</v>
      </c>
      <c r="K16" s="14">
        <v>2</v>
      </c>
      <c r="L16" s="14">
        <v>2</v>
      </c>
      <c r="M16" s="14">
        <v>2</v>
      </c>
      <c r="N16" s="14">
        <v>2</v>
      </c>
      <c r="O16" s="14">
        <v>2</v>
      </c>
      <c r="P16" s="136">
        <v>2</v>
      </c>
      <c r="Q16" s="136">
        <v>2</v>
      </c>
      <c r="R16" s="136">
        <v>2</v>
      </c>
      <c r="S16" s="136">
        <v>2</v>
      </c>
      <c r="T16" s="136">
        <v>2</v>
      </c>
      <c r="U16" s="136">
        <v>2</v>
      </c>
      <c r="V16" s="25">
        <v>2</v>
      </c>
      <c r="W16" s="136">
        <v>2</v>
      </c>
      <c r="X16" s="136">
        <v>2</v>
      </c>
      <c r="Y16" s="136">
        <v>2</v>
      </c>
      <c r="Z16" s="136">
        <v>2</v>
      </c>
      <c r="AA16" s="136">
        <v>2</v>
      </c>
      <c r="AB16" s="136">
        <v>2</v>
      </c>
      <c r="AC16" s="136">
        <v>2</v>
      </c>
      <c r="AD16" s="136">
        <v>2</v>
      </c>
      <c r="AE16" s="136">
        <v>2</v>
      </c>
      <c r="AF16" s="136">
        <v>2</v>
      </c>
      <c r="AG16" s="136">
        <v>2</v>
      </c>
      <c r="AH16" s="136">
        <v>2</v>
      </c>
      <c r="AI16" s="136">
        <v>2</v>
      </c>
      <c r="AJ16" s="136">
        <v>2</v>
      </c>
      <c r="AK16" s="136">
        <v>2</v>
      </c>
      <c r="AL16" s="25">
        <v>2</v>
      </c>
      <c r="AM16" s="136">
        <v>2</v>
      </c>
      <c r="AN16" s="136">
        <v>2</v>
      </c>
      <c r="AO16" s="136">
        <v>2</v>
      </c>
      <c r="AP16" s="136">
        <v>2</v>
      </c>
      <c r="AQ16" s="136">
        <v>2</v>
      </c>
      <c r="AR16" s="136">
        <v>2</v>
      </c>
      <c r="AS16" s="136">
        <v>2</v>
      </c>
      <c r="AU16" s="131"/>
      <c r="AV16" s="131"/>
      <c r="AW16" s="131"/>
      <c r="AX16" s="131"/>
      <c r="AY16" s="131"/>
      <c r="AZ16" s="64"/>
      <c r="BA16" s="64"/>
      <c r="BB16" s="5"/>
      <c r="BC16" s="5">
        <f t="shared" ref="BC16:BD31" si="3">2*1.25</f>
        <v>2.5</v>
      </c>
      <c r="BD16" s="5">
        <f t="shared" si="3"/>
        <v>2.5</v>
      </c>
      <c r="BE16" s="5"/>
      <c r="BF16" s="5"/>
      <c r="BG16" s="5"/>
    </row>
    <row r="17" spans="1:59" s="4" customFormat="1" ht="9.9499999999999993" customHeight="1" x14ac:dyDescent="0.2">
      <c r="A17" s="6" t="s">
        <v>6</v>
      </c>
      <c r="B17" s="6" t="s">
        <v>4</v>
      </c>
      <c r="C17" s="7">
        <v>2</v>
      </c>
      <c r="D17" s="7" t="s">
        <v>13</v>
      </c>
      <c r="E17" s="7"/>
      <c r="F17" s="64"/>
      <c r="G17" s="64"/>
      <c r="H17" s="64"/>
      <c r="I17" s="64"/>
      <c r="J17" s="14">
        <v>2</v>
      </c>
      <c r="K17" s="14">
        <v>2</v>
      </c>
      <c r="L17" s="14">
        <v>2</v>
      </c>
      <c r="M17" s="14">
        <v>2</v>
      </c>
      <c r="N17" s="14">
        <v>2</v>
      </c>
      <c r="O17" s="14">
        <v>2</v>
      </c>
      <c r="P17" s="136">
        <v>2</v>
      </c>
      <c r="Q17" s="136">
        <v>2</v>
      </c>
      <c r="R17" s="136">
        <v>2</v>
      </c>
      <c r="S17" s="136">
        <v>2</v>
      </c>
      <c r="T17" s="136">
        <v>2</v>
      </c>
      <c r="U17" s="136">
        <v>2</v>
      </c>
      <c r="V17" s="25">
        <v>2</v>
      </c>
      <c r="W17" s="136">
        <v>2</v>
      </c>
      <c r="X17" s="136">
        <v>2</v>
      </c>
      <c r="Y17" s="136">
        <v>2</v>
      </c>
      <c r="Z17" s="136">
        <v>2</v>
      </c>
      <c r="AA17" s="136">
        <v>2</v>
      </c>
      <c r="AB17" s="136">
        <v>2</v>
      </c>
      <c r="AC17" s="136">
        <v>2</v>
      </c>
      <c r="AD17" s="136">
        <v>2</v>
      </c>
      <c r="AE17" s="136">
        <v>2</v>
      </c>
      <c r="AF17" s="136">
        <v>2</v>
      </c>
      <c r="AG17" s="136">
        <v>2</v>
      </c>
      <c r="AH17" s="136">
        <v>2</v>
      </c>
      <c r="AI17" s="136">
        <v>2</v>
      </c>
      <c r="AJ17" s="136">
        <v>2</v>
      </c>
      <c r="AK17" s="136">
        <v>2</v>
      </c>
      <c r="AL17" s="25">
        <v>2</v>
      </c>
      <c r="AM17" s="136">
        <v>2</v>
      </c>
      <c r="AN17" s="136">
        <v>2</v>
      </c>
      <c r="AO17" s="136">
        <v>2</v>
      </c>
      <c r="AP17" s="136">
        <v>2</v>
      </c>
      <c r="AQ17" s="136">
        <v>2</v>
      </c>
      <c r="AR17" s="136">
        <v>2</v>
      </c>
      <c r="AS17" s="136">
        <v>2</v>
      </c>
      <c r="AU17" s="131"/>
      <c r="AV17" s="131"/>
      <c r="AW17" s="131"/>
      <c r="AX17" s="131"/>
      <c r="AY17" s="131"/>
      <c r="AZ17" s="64"/>
      <c r="BA17" s="64"/>
      <c r="BB17" s="5"/>
      <c r="BC17" s="5">
        <f t="shared" si="3"/>
        <v>2.5</v>
      </c>
      <c r="BD17" s="5">
        <f t="shared" si="3"/>
        <v>2.5</v>
      </c>
      <c r="BE17" s="5"/>
      <c r="BF17" s="5"/>
      <c r="BG17" s="5"/>
    </row>
    <row r="18" spans="1:59" s="4" customFormat="1" ht="9.9499999999999993" customHeight="1" x14ac:dyDescent="0.2">
      <c r="A18" s="6" t="s">
        <v>6</v>
      </c>
      <c r="B18" s="6" t="s">
        <v>4</v>
      </c>
      <c r="C18" s="7">
        <v>3</v>
      </c>
      <c r="D18" s="7" t="s">
        <v>13</v>
      </c>
      <c r="E18" s="7"/>
      <c r="F18" s="5"/>
      <c r="G18" s="64"/>
      <c r="H18" s="64"/>
      <c r="I18" s="64"/>
      <c r="J18" s="64"/>
      <c r="K18" s="64"/>
      <c r="L18" s="64"/>
      <c r="V18" s="140"/>
      <c r="AA18" s="139"/>
      <c r="AB18" s="139"/>
      <c r="AC18" s="139"/>
      <c r="AD18" s="139"/>
      <c r="AE18" s="139"/>
      <c r="AF18" s="139"/>
      <c r="AG18" s="139"/>
      <c r="AH18" s="139"/>
      <c r="AI18" s="139"/>
      <c r="AJ18" s="139"/>
      <c r="AK18" s="139"/>
      <c r="AL18" s="132"/>
      <c r="AM18" s="139"/>
      <c r="AN18" s="139"/>
      <c r="AO18" s="139"/>
      <c r="AU18" s="131"/>
      <c r="AV18" s="131"/>
      <c r="AW18" s="131"/>
      <c r="AX18" s="131"/>
      <c r="AY18" s="131"/>
      <c r="AZ18" s="5"/>
      <c r="BA18" s="5"/>
      <c r="BB18" s="5"/>
      <c r="BC18" s="5">
        <f t="shared" si="3"/>
        <v>2.5</v>
      </c>
      <c r="BD18" s="5">
        <f t="shared" si="3"/>
        <v>2.5</v>
      </c>
      <c r="BE18" s="5"/>
      <c r="BF18" s="5"/>
      <c r="BG18" s="5"/>
    </row>
    <row r="19" spans="1:59" s="4" customFormat="1" ht="9.9499999999999993" customHeight="1" x14ac:dyDescent="0.2">
      <c r="A19" s="6" t="s">
        <v>6</v>
      </c>
      <c r="B19" s="6" t="s">
        <v>2</v>
      </c>
      <c r="C19" s="7">
        <v>1</v>
      </c>
      <c r="D19" s="7" t="s">
        <v>13</v>
      </c>
      <c r="E19" s="7"/>
      <c r="F19" s="5"/>
      <c r="G19" s="64"/>
      <c r="H19" s="64"/>
      <c r="I19" s="64"/>
      <c r="J19" s="64"/>
      <c r="K19" s="64"/>
      <c r="L19" s="64"/>
      <c r="V19" s="140"/>
      <c r="AA19" s="139"/>
      <c r="AB19" s="139"/>
      <c r="AC19" s="139"/>
      <c r="AD19" s="139"/>
      <c r="AE19" s="139"/>
      <c r="AF19" s="139"/>
      <c r="AG19" s="139"/>
      <c r="AH19" s="139"/>
      <c r="AI19" s="139"/>
      <c r="AJ19" s="139"/>
      <c r="AK19" s="139"/>
      <c r="AL19" s="132"/>
      <c r="AM19" s="139"/>
      <c r="AN19" s="139"/>
      <c r="AO19" s="139"/>
      <c r="AU19" s="131"/>
      <c r="AV19" s="131"/>
      <c r="AW19" s="131"/>
      <c r="AX19" s="131"/>
      <c r="AY19" s="131"/>
      <c r="AZ19" s="5"/>
      <c r="BA19" s="5"/>
      <c r="BB19" s="5"/>
      <c r="BC19" s="5">
        <f t="shared" si="3"/>
        <v>2.5</v>
      </c>
      <c r="BD19" s="5">
        <f t="shared" si="3"/>
        <v>2.5</v>
      </c>
      <c r="BE19" s="5"/>
      <c r="BF19" s="5"/>
      <c r="BG19" s="5"/>
    </row>
    <row r="20" spans="1:59" s="4" customFormat="1" ht="9.9499999999999993" customHeight="1" x14ac:dyDescent="0.2">
      <c r="A20" s="6" t="s">
        <v>6</v>
      </c>
      <c r="B20" s="6" t="s">
        <v>2</v>
      </c>
      <c r="C20" s="7">
        <v>2</v>
      </c>
      <c r="D20" s="7" t="s">
        <v>13</v>
      </c>
      <c r="E20" s="7"/>
      <c r="F20" s="5"/>
      <c r="G20" s="5"/>
      <c r="H20" s="67"/>
      <c r="I20" s="64"/>
      <c r="J20" s="64"/>
      <c r="K20" s="64"/>
      <c r="L20" s="64"/>
      <c r="M20" s="64"/>
      <c r="V20" s="140"/>
      <c r="X20" s="131"/>
      <c r="Y20" s="131"/>
      <c r="AL20" s="140"/>
      <c r="AS20" s="131"/>
      <c r="AT20" s="131"/>
      <c r="AU20" s="131"/>
      <c r="AV20" s="131"/>
      <c r="AW20" s="131"/>
      <c r="AX20" s="131"/>
      <c r="AY20" s="131"/>
      <c r="AZ20" s="5"/>
      <c r="BA20" s="5"/>
      <c r="BB20" s="5"/>
      <c r="BC20" s="5">
        <f t="shared" si="3"/>
        <v>2.5</v>
      </c>
      <c r="BD20" s="5">
        <f t="shared" si="3"/>
        <v>2.5</v>
      </c>
      <c r="BE20" s="5"/>
      <c r="BF20" s="5"/>
      <c r="BG20" s="5"/>
    </row>
    <row r="21" spans="1:59" s="4" customFormat="1" ht="9.9499999999999993" customHeight="1" x14ac:dyDescent="0.2">
      <c r="A21" s="6" t="s">
        <v>6</v>
      </c>
      <c r="B21" s="6" t="s">
        <v>2</v>
      </c>
      <c r="C21" s="7">
        <v>3</v>
      </c>
      <c r="D21" s="7" t="s">
        <v>13</v>
      </c>
      <c r="E21" s="7"/>
      <c r="F21" s="5"/>
      <c r="G21" s="5"/>
      <c r="H21" s="64"/>
      <c r="I21" s="64"/>
      <c r="J21" s="64"/>
      <c r="K21" s="64"/>
      <c r="L21" s="64"/>
      <c r="M21" s="64"/>
      <c r="V21" s="140"/>
      <c r="X21" s="131"/>
      <c r="Y21" s="131"/>
      <c r="Z21" s="131"/>
      <c r="AA21" s="131"/>
      <c r="AB21" s="131"/>
      <c r="AC21" s="131"/>
      <c r="AL21" s="140"/>
      <c r="AN21" s="131"/>
      <c r="AO21" s="131"/>
      <c r="AP21" s="131"/>
      <c r="AQ21" s="131"/>
      <c r="AR21" s="131"/>
      <c r="AS21" s="131"/>
      <c r="AT21" s="131"/>
      <c r="AU21" s="131"/>
      <c r="AV21" s="131"/>
      <c r="AW21" s="131"/>
      <c r="AX21" s="131"/>
      <c r="AY21" s="131"/>
      <c r="AZ21" s="5"/>
      <c r="BA21" s="5"/>
      <c r="BB21" s="5"/>
      <c r="BC21" s="5">
        <f t="shared" si="3"/>
        <v>2.5</v>
      </c>
      <c r="BD21" s="5">
        <f t="shared" si="3"/>
        <v>2.5</v>
      </c>
      <c r="BE21" s="5"/>
      <c r="BF21" s="5"/>
      <c r="BG21" s="5"/>
    </row>
    <row r="22" spans="1:59" s="4" customFormat="1" ht="9.9499999999999993" customHeight="1" x14ac:dyDescent="0.2">
      <c r="A22" s="6" t="s">
        <v>6</v>
      </c>
      <c r="B22" s="6" t="s">
        <v>2</v>
      </c>
      <c r="C22" s="7">
        <v>4</v>
      </c>
      <c r="D22" s="7" t="s">
        <v>13</v>
      </c>
      <c r="E22" s="7"/>
      <c r="F22" s="5"/>
      <c r="G22" s="5"/>
      <c r="H22" s="64"/>
      <c r="I22" s="64"/>
      <c r="J22" s="64"/>
      <c r="K22" s="64"/>
      <c r="L22" s="64"/>
      <c r="M22" s="64"/>
      <c r="N22" s="5"/>
      <c r="O22" s="5"/>
      <c r="V22" s="140"/>
      <c r="X22" s="131"/>
      <c r="Y22" s="131"/>
      <c r="Z22" s="131"/>
      <c r="AA22" s="131"/>
      <c r="AB22" s="131"/>
      <c r="AC22" s="131"/>
      <c r="AD22" s="131"/>
      <c r="AE22" s="131"/>
      <c r="AF22" s="131"/>
      <c r="AG22" s="131"/>
      <c r="AH22" s="131"/>
      <c r="AI22" s="131"/>
      <c r="AJ22" s="131"/>
      <c r="AK22" s="131"/>
      <c r="AL22" s="132"/>
      <c r="AM22" s="131"/>
      <c r="AN22" s="131"/>
      <c r="AO22" s="131"/>
      <c r="AP22" s="131"/>
      <c r="AQ22" s="131"/>
      <c r="AR22" s="131"/>
      <c r="AS22" s="131"/>
      <c r="AT22" s="131"/>
      <c r="AU22" s="131"/>
      <c r="AV22" s="131"/>
      <c r="AW22" s="131"/>
      <c r="AX22" s="131"/>
      <c r="AY22" s="131"/>
      <c r="AZ22" s="5"/>
      <c r="BA22" s="5"/>
      <c r="BB22" s="5"/>
      <c r="BC22" s="5">
        <f t="shared" si="3"/>
        <v>2.5</v>
      </c>
      <c r="BD22" s="5">
        <f t="shared" si="3"/>
        <v>2.5</v>
      </c>
      <c r="BE22" s="5"/>
      <c r="BF22" s="5"/>
      <c r="BG22" s="5"/>
    </row>
    <row r="23" spans="1:59" s="4" customFormat="1" ht="9.9499999999999993" customHeight="1" x14ac:dyDescent="0.2">
      <c r="A23" s="6" t="s">
        <v>6</v>
      </c>
      <c r="B23" s="6" t="s">
        <v>2</v>
      </c>
      <c r="C23" s="7">
        <v>5</v>
      </c>
      <c r="D23" s="7" t="s">
        <v>13</v>
      </c>
      <c r="E23" s="7"/>
      <c r="F23" s="5"/>
      <c r="G23" s="5"/>
      <c r="H23" s="64"/>
      <c r="I23" s="64"/>
      <c r="J23" s="64"/>
      <c r="K23" s="64"/>
      <c r="L23" s="64"/>
      <c r="M23" s="64"/>
      <c r="N23" s="5"/>
      <c r="O23" s="5"/>
      <c r="T23" s="139"/>
      <c r="U23" s="139"/>
      <c r="V23" s="132"/>
      <c r="W23" s="139"/>
      <c r="X23" s="131"/>
      <c r="Y23" s="131"/>
      <c r="Z23" s="131"/>
      <c r="AA23" s="131"/>
      <c r="AB23" s="131"/>
      <c r="AC23" s="131"/>
      <c r="AD23" s="131"/>
      <c r="AE23" s="131"/>
      <c r="AF23" s="16">
        <v>2</v>
      </c>
      <c r="AG23" s="16">
        <v>2</v>
      </c>
      <c r="AH23" s="16">
        <v>2</v>
      </c>
      <c r="AI23" s="16">
        <v>2</v>
      </c>
      <c r="AJ23" s="16">
        <v>2</v>
      </c>
      <c r="AK23" s="16">
        <v>2</v>
      </c>
      <c r="AL23" s="32">
        <v>2</v>
      </c>
      <c r="AM23" s="16">
        <v>2</v>
      </c>
      <c r="AN23" s="16">
        <v>2</v>
      </c>
      <c r="AO23" s="16">
        <v>2</v>
      </c>
      <c r="AP23" s="131"/>
      <c r="AQ23" s="131"/>
      <c r="AR23" s="131"/>
      <c r="AS23" s="131"/>
      <c r="AT23" s="131"/>
      <c r="AU23" s="131"/>
      <c r="AV23" s="131"/>
      <c r="AW23" s="131"/>
      <c r="AX23" s="131"/>
      <c r="AY23" s="131"/>
      <c r="AZ23" s="5"/>
      <c r="BA23" s="5"/>
      <c r="BB23" s="5"/>
      <c r="BC23" s="5">
        <f t="shared" si="3"/>
        <v>2.5</v>
      </c>
      <c r="BD23" s="5">
        <f t="shared" si="3"/>
        <v>2.5</v>
      </c>
      <c r="BE23" s="5"/>
      <c r="BF23" s="5"/>
      <c r="BG23" s="5"/>
    </row>
    <row r="24" spans="1:59" s="4" customFormat="1" ht="9.9499999999999993" customHeight="1" x14ac:dyDescent="0.2">
      <c r="A24" s="6" t="s">
        <v>6</v>
      </c>
      <c r="B24" s="6" t="s">
        <v>2</v>
      </c>
      <c r="C24" s="7">
        <v>6</v>
      </c>
      <c r="D24" s="7" t="s">
        <v>13</v>
      </c>
      <c r="E24" s="7"/>
      <c r="F24" s="64"/>
      <c r="G24" s="64"/>
      <c r="H24" s="65" t="s">
        <v>29</v>
      </c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26"/>
      <c r="W24" s="66"/>
      <c r="X24" s="66"/>
      <c r="Y24" s="66"/>
      <c r="Z24" s="66"/>
      <c r="AA24" s="66"/>
      <c r="AB24" s="66"/>
      <c r="AC24" s="16">
        <v>2</v>
      </c>
      <c r="AD24" s="16">
        <v>2</v>
      </c>
      <c r="AE24" s="16">
        <v>2</v>
      </c>
      <c r="AF24" s="16">
        <v>2</v>
      </c>
      <c r="AG24" s="16">
        <v>2</v>
      </c>
      <c r="AH24" s="16">
        <v>2</v>
      </c>
      <c r="AI24" s="16">
        <v>2</v>
      </c>
      <c r="AJ24" s="16">
        <v>2</v>
      </c>
      <c r="AK24" s="16">
        <v>2</v>
      </c>
      <c r="AL24" s="32">
        <v>2</v>
      </c>
      <c r="AM24" s="16">
        <v>2</v>
      </c>
      <c r="AN24" s="16">
        <v>2</v>
      </c>
      <c r="AO24" s="16">
        <v>2</v>
      </c>
      <c r="AP24" s="15">
        <v>2</v>
      </c>
      <c r="AQ24" s="15">
        <v>2</v>
      </c>
      <c r="AR24" s="65" t="s">
        <v>29</v>
      </c>
      <c r="AS24" s="19"/>
      <c r="AT24" s="19"/>
      <c r="AU24" s="19"/>
      <c r="AV24" s="19"/>
      <c r="AW24" s="19"/>
      <c r="AX24" s="19"/>
      <c r="AY24" s="19"/>
      <c r="AZ24" s="64"/>
      <c r="BA24" s="64"/>
      <c r="BB24" s="5"/>
      <c r="BC24" s="5">
        <f t="shared" si="3"/>
        <v>2.5</v>
      </c>
      <c r="BD24" s="5">
        <f t="shared" si="3"/>
        <v>2.5</v>
      </c>
      <c r="BE24" s="5"/>
      <c r="BF24" s="5"/>
      <c r="BG24" s="5"/>
    </row>
    <row r="25" spans="1:59" s="4" customFormat="1" ht="9.9499999999999993" customHeight="1" x14ac:dyDescent="0.2">
      <c r="A25" s="6" t="s">
        <v>6</v>
      </c>
      <c r="B25" s="6" t="s">
        <v>2</v>
      </c>
      <c r="C25" s="7">
        <v>7</v>
      </c>
      <c r="D25" s="7" t="s">
        <v>13</v>
      </c>
      <c r="E25" s="7"/>
      <c r="F25" s="5"/>
      <c r="G25" s="5"/>
      <c r="H25" s="64"/>
      <c r="I25" s="64"/>
      <c r="J25" s="64"/>
      <c r="K25" s="64"/>
      <c r="L25" s="64"/>
      <c r="M25" s="64"/>
      <c r="N25" s="5"/>
      <c r="O25" s="5"/>
      <c r="P25" s="131"/>
      <c r="Q25" s="131"/>
      <c r="R25" s="131"/>
      <c r="S25" s="131"/>
      <c r="T25" s="131"/>
      <c r="U25" s="131"/>
      <c r="V25" s="132"/>
      <c r="W25" s="131"/>
      <c r="X25" s="131"/>
      <c r="Y25" s="131"/>
      <c r="Z25" s="131"/>
      <c r="AA25" s="131"/>
      <c r="AB25" s="131"/>
      <c r="AC25" s="131"/>
      <c r="AD25" s="131"/>
      <c r="AE25" s="131"/>
      <c r="AF25" s="131"/>
      <c r="AG25" s="133"/>
      <c r="AH25" s="133"/>
      <c r="AI25" s="133"/>
      <c r="AJ25" s="133"/>
      <c r="AK25" s="133"/>
      <c r="AL25" s="134"/>
      <c r="AM25" s="133"/>
      <c r="AN25" s="133"/>
      <c r="AO25" s="133"/>
      <c r="AP25" s="131"/>
      <c r="AQ25" s="131"/>
      <c r="AR25" s="131"/>
      <c r="AS25" s="131"/>
      <c r="AT25" s="131"/>
      <c r="AU25" s="131"/>
      <c r="AV25" s="131"/>
      <c r="AW25" s="131"/>
      <c r="AX25" s="131"/>
      <c r="AY25" s="131"/>
      <c r="AZ25" s="5"/>
      <c r="BA25" s="5"/>
      <c r="BB25" s="5"/>
      <c r="BC25" s="5">
        <f t="shared" si="3"/>
        <v>2.5</v>
      </c>
      <c r="BD25" s="5">
        <f t="shared" si="3"/>
        <v>2.5</v>
      </c>
      <c r="BE25" s="5"/>
      <c r="BF25" s="5"/>
      <c r="BG25" s="5"/>
    </row>
    <row r="26" spans="1:59" s="4" customFormat="1" ht="9.9499999999999993" customHeight="1" x14ac:dyDescent="0.2">
      <c r="A26" s="6" t="s">
        <v>6</v>
      </c>
      <c r="B26" s="6" t="s">
        <v>2</v>
      </c>
      <c r="C26" s="7">
        <v>8</v>
      </c>
      <c r="D26" s="7" t="s">
        <v>13</v>
      </c>
      <c r="E26" s="7"/>
      <c r="F26" s="5"/>
      <c r="G26" s="5"/>
      <c r="H26" s="64"/>
      <c r="I26" s="64"/>
      <c r="J26" s="64"/>
      <c r="K26" s="64"/>
      <c r="L26" s="64"/>
      <c r="M26" s="64"/>
      <c r="N26" s="5"/>
      <c r="O26" s="5"/>
      <c r="P26" s="131"/>
      <c r="Q26" s="131"/>
      <c r="R26" s="131"/>
      <c r="S26" s="131"/>
      <c r="T26" s="131"/>
      <c r="U26" s="131"/>
      <c r="V26" s="132"/>
      <c r="W26" s="131"/>
      <c r="X26" s="131"/>
      <c r="Y26" s="131"/>
      <c r="Z26" s="131"/>
      <c r="AA26" s="131"/>
      <c r="AB26" s="131"/>
      <c r="AC26" s="131"/>
      <c r="AD26" s="131"/>
      <c r="AE26" s="131"/>
      <c r="AF26" s="131"/>
      <c r="AG26" s="133"/>
      <c r="AH26" s="133"/>
      <c r="AI26" s="133"/>
      <c r="AJ26" s="133"/>
      <c r="AK26" s="133"/>
      <c r="AL26" s="134"/>
      <c r="AM26" s="133"/>
      <c r="AN26" s="133"/>
      <c r="AO26" s="133"/>
      <c r="AP26" s="131"/>
      <c r="AQ26" s="131"/>
      <c r="AR26" s="131"/>
      <c r="AS26" s="131"/>
      <c r="AT26" s="131"/>
      <c r="AU26" s="131"/>
      <c r="AV26" s="131"/>
      <c r="AW26" s="131"/>
      <c r="AX26" s="131"/>
      <c r="AY26" s="131"/>
      <c r="AZ26" s="5"/>
      <c r="BA26" s="5"/>
      <c r="BB26" s="5"/>
      <c r="BC26" s="5">
        <f t="shared" si="3"/>
        <v>2.5</v>
      </c>
      <c r="BD26" s="5">
        <f t="shared" si="3"/>
        <v>2.5</v>
      </c>
      <c r="BE26" s="5"/>
      <c r="BF26" s="5"/>
      <c r="BG26" s="5"/>
    </row>
    <row r="27" spans="1:59" s="4" customFormat="1" ht="9.9499999999999993" customHeight="1" x14ac:dyDescent="0.2">
      <c r="A27" s="6" t="s">
        <v>6</v>
      </c>
      <c r="B27" s="6" t="s">
        <v>2</v>
      </c>
      <c r="C27" s="7">
        <v>9</v>
      </c>
      <c r="D27" s="7" t="s">
        <v>13</v>
      </c>
      <c r="E27" s="7"/>
      <c r="F27" s="5"/>
      <c r="G27" s="5"/>
      <c r="H27" s="64"/>
      <c r="I27" s="64"/>
      <c r="J27" s="64"/>
      <c r="K27" s="64"/>
      <c r="L27" s="64"/>
      <c r="M27" s="64"/>
      <c r="N27" s="5"/>
      <c r="O27" s="8"/>
      <c r="P27" s="131"/>
      <c r="Q27" s="131"/>
      <c r="R27" s="131"/>
      <c r="S27" s="131"/>
      <c r="T27" s="131"/>
      <c r="U27" s="131"/>
      <c r="V27" s="132"/>
      <c r="W27" s="131"/>
      <c r="X27" s="131"/>
      <c r="Y27" s="131"/>
      <c r="Z27" s="131"/>
      <c r="AA27" s="131"/>
      <c r="AB27" s="131"/>
      <c r="AC27" s="131"/>
      <c r="AD27" s="131"/>
      <c r="AE27" s="131"/>
      <c r="AF27" s="131"/>
      <c r="AG27" s="131"/>
      <c r="AH27" s="131"/>
      <c r="AI27" s="131"/>
      <c r="AJ27" s="131"/>
      <c r="AK27" s="131"/>
      <c r="AL27" s="132"/>
      <c r="AM27" s="131"/>
      <c r="AN27" s="131"/>
      <c r="AO27" s="131"/>
      <c r="AP27" s="131"/>
      <c r="AQ27" s="131"/>
      <c r="AR27" s="131"/>
      <c r="AS27" s="131"/>
      <c r="AT27" s="131"/>
      <c r="AU27" s="131"/>
      <c r="AV27" s="131"/>
      <c r="AW27" s="131"/>
      <c r="AX27" s="131"/>
      <c r="AY27" s="131"/>
      <c r="AZ27" s="5"/>
      <c r="BA27" s="5"/>
      <c r="BB27" s="5"/>
      <c r="BC27" s="5">
        <f t="shared" si="3"/>
        <v>2.5</v>
      </c>
      <c r="BD27" s="5">
        <f t="shared" si="3"/>
        <v>2.5</v>
      </c>
      <c r="BE27" s="5"/>
      <c r="BF27" s="5"/>
      <c r="BG27" s="5"/>
    </row>
    <row r="28" spans="1:59" s="4" customFormat="1" ht="9.9499999999999993" customHeight="1" x14ac:dyDescent="0.2">
      <c r="A28" s="6" t="s">
        <v>6</v>
      </c>
      <c r="B28" s="6" t="s">
        <v>2</v>
      </c>
      <c r="C28" s="7">
        <v>10</v>
      </c>
      <c r="D28" s="7" t="s">
        <v>13</v>
      </c>
      <c r="E28" s="7"/>
      <c r="F28" s="64"/>
      <c r="G28" s="64"/>
      <c r="H28" s="135"/>
      <c r="I28" s="135"/>
      <c r="J28" s="135"/>
      <c r="K28" s="135"/>
      <c r="L28" s="135"/>
      <c r="P28" s="131"/>
      <c r="Q28" s="131"/>
      <c r="R28" s="131"/>
      <c r="S28" s="131"/>
      <c r="T28" s="131"/>
      <c r="U28" s="131"/>
      <c r="V28" s="132"/>
      <c r="W28" s="131"/>
      <c r="X28" s="131"/>
      <c r="Y28" s="131"/>
      <c r="Z28" s="131"/>
      <c r="AD28" s="131"/>
      <c r="AE28" s="131"/>
      <c r="AF28" s="131"/>
      <c r="AG28" s="131"/>
      <c r="AH28" s="131"/>
      <c r="AI28" s="131"/>
      <c r="AJ28" s="131"/>
      <c r="AK28" s="131"/>
      <c r="AL28" s="132"/>
      <c r="AM28" s="131"/>
      <c r="AN28" s="131"/>
      <c r="AO28" s="131"/>
      <c r="AP28" s="131"/>
      <c r="AQ28" s="131"/>
      <c r="AR28" s="131"/>
      <c r="AS28" s="131"/>
      <c r="AT28" s="131"/>
      <c r="AU28" s="131"/>
      <c r="AV28" s="131"/>
      <c r="AW28" s="131"/>
      <c r="AX28" s="64"/>
      <c r="AY28" s="64"/>
      <c r="AZ28" s="64"/>
      <c r="BA28" s="64"/>
      <c r="BB28" s="5">
        <f t="shared" ref="BB28:BB31" si="4">2*1.25</f>
        <v>2.5</v>
      </c>
      <c r="BC28" s="5">
        <f t="shared" si="3"/>
        <v>2.5</v>
      </c>
      <c r="BD28" s="5">
        <f t="shared" si="3"/>
        <v>2.5</v>
      </c>
      <c r="BE28" s="5"/>
      <c r="BF28" s="5"/>
      <c r="BG28" s="5"/>
    </row>
    <row r="29" spans="1:59" s="4" customFormat="1" ht="9.9499999999999993" customHeight="1" x14ac:dyDescent="0.2">
      <c r="A29" s="6" t="s">
        <v>6</v>
      </c>
      <c r="B29" s="6" t="s">
        <v>2</v>
      </c>
      <c r="C29" s="7">
        <v>11</v>
      </c>
      <c r="D29" s="7" t="s">
        <v>13</v>
      </c>
      <c r="E29" s="7"/>
      <c r="F29" s="64"/>
      <c r="G29" s="64"/>
      <c r="H29" s="135"/>
      <c r="I29" s="135"/>
      <c r="J29" s="135"/>
      <c r="K29" s="135"/>
      <c r="L29" s="135"/>
      <c r="P29" s="131"/>
      <c r="Q29" s="131"/>
      <c r="R29" s="131"/>
      <c r="S29" s="131"/>
      <c r="T29" s="131"/>
      <c r="U29" s="131"/>
      <c r="V29" s="132"/>
      <c r="W29" s="131"/>
      <c r="X29" s="131"/>
      <c r="Y29" s="131"/>
      <c r="Z29" s="131"/>
      <c r="AD29" s="131"/>
      <c r="AE29" s="131"/>
      <c r="AF29" s="131"/>
      <c r="AG29" s="131"/>
      <c r="AH29" s="131"/>
      <c r="AI29" s="131"/>
      <c r="AJ29" s="131"/>
      <c r="AK29" s="131"/>
      <c r="AL29" s="140"/>
      <c r="AQ29" s="131"/>
      <c r="AR29" s="131"/>
      <c r="AS29" s="131"/>
      <c r="AT29" s="131"/>
      <c r="AU29" s="131"/>
      <c r="AV29" s="131"/>
      <c r="AW29" s="131"/>
      <c r="AX29" s="64"/>
      <c r="AY29" s="64"/>
      <c r="AZ29" s="64"/>
      <c r="BA29" s="64"/>
      <c r="BB29" s="5">
        <f t="shared" si="4"/>
        <v>2.5</v>
      </c>
      <c r="BC29" s="5">
        <f t="shared" si="3"/>
        <v>2.5</v>
      </c>
      <c r="BD29" s="5">
        <f t="shared" si="3"/>
        <v>2.5</v>
      </c>
      <c r="BE29" s="5"/>
      <c r="BF29" s="5"/>
      <c r="BG29" s="5"/>
    </row>
    <row r="30" spans="1:59" s="4" customFormat="1" ht="9.9499999999999993" customHeight="1" x14ac:dyDescent="0.2">
      <c r="A30" s="6" t="s">
        <v>6</v>
      </c>
      <c r="B30" s="6" t="s">
        <v>2</v>
      </c>
      <c r="C30" s="7">
        <v>12</v>
      </c>
      <c r="D30" s="7" t="s">
        <v>13</v>
      </c>
      <c r="E30" s="7"/>
      <c r="F30" s="64"/>
      <c r="G30" s="64"/>
      <c r="H30" s="135"/>
      <c r="I30" s="135"/>
      <c r="J30" s="135"/>
      <c r="K30" s="135"/>
      <c r="L30" s="135"/>
      <c r="P30" s="131"/>
      <c r="Q30" s="131"/>
      <c r="R30" s="131"/>
      <c r="S30" s="131"/>
      <c r="T30" s="131"/>
      <c r="U30" s="131"/>
      <c r="V30" s="132"/>
      <c r="W30" s="131"/>
      <c r="X30" s="131"/>
      <c r="Y30" s="131"/>
      <c r="Z30" s="131"/>
      <c r="AD30" s="131"/>
      <c r="AE30" s="131"/>
      <c r="AF30" s="131"/>
      <c r="AG30" s="131"/>
      <c r="AH30" s="131"/>
      <c r="AI30" s="131"/>
      <c r="AJ30" s="131"/>
      <c r="AK30" s="131"/>
      <c r="AL30" s="132"/>
      <c r="AM30" s="131"/>
      <c r="AN30" s="131"/>
      <c r="AO30" s="131"/>
      <c r="AP30" s="131"/>
      <c r="AQ30" s="131"/>
      <c r="AR30" s="131"/>
      <c r="AS30" s="131"/>
      <c r="AT30" s="131"/>
      <c r="AU30" s="131"/>
      <c r="AV30" s="131"/>
      <c r="AW30" s="131"/>
      <c r="AX30" s="64"/>
      <c r="AY30" s="64"/>
      <c r="AZ30" s="64"/>
      <c r="BA30" s="64"/>
      <c r="BB30" s="5">
        <f t="shared" si="4"/>
        <v>2.5</v>
      </c>
      <c r="BC30" s="5">
        <f t="shared" si="3"/>
        <v>2.5</v>
      </c>
      <c r="BD30" s="5">
        <f t="shared" si="3"/>
        <v>2.5</v>
      </c>
      <c r="BE30" s="5"/>
      <c r="BF30" s="5"/>
      <c r="BG30" s="5"/>
    </row>
    <row r="31" spans="1:59" s="4" customFormat="1" ht="9.9499999999999993" customHeight="1" x14ac:dyDescent="0.2">
      <c r="A31" s="6" t="s">
        <v>6</v>
      </c>
      <c r="B31" s="6" t="s">
        <v>2</v>
      </c>
      <c r="C31" s="7">
        <v>13</v>
      </c>
      <c r="D31" s="7" t="s">
        <v>13</v>
      </c>
      <c r="E31" s="7"/>
      <c r="F31" s="64"/>
      <c r="G31" s="64"/>
      <c r="H31" s="135"/>
      <c r="I31" s="135"/>
      <c r="J31" s="135"/>
      <c r="K31" s="135"/>
      <c r="L31" s="135"/>
      <c r="P31" s="131"/>
      <c r="Q31" s="131"/>
      <c r="R31" s="131"/>
      <c r="S31" s="131"/>
      <c r="T31" s="131"/>
      <c r="U31" s="131"/>
      <c r="V31" s="132"/>
      <c r="W31" s="131"/>
      <c r="X31" s="131"/>
      <c r="Y31" s="131"/>
      <c r="Z31" s="131"/>
      <c r="AD31" s="131"/>
      <c r="AE31" s="131"/>
      <c r="AF31" s="131"/>
      <c r="AG31" s="131"/>
      <c r="AH31" s="131"/>
      <c r="AI31" s="131"/>
      <c r="AJ31" s="131"/>
      <c r="AK31" s="131"/>
      <c r="AL31" s="132"/>
      <c r="AM31" s="131"/>
      <c r="AN31" s="131"/>
      <c r="AO31" s="131"/>
      <c r="AP31" s="131"/>
      <c r="AQ31" s="131"/>
      <c r="AR31" s="131"/>
      <c r="AS31" s="131"/>
      <c r="AT31" s="131"/>
      <c r="AU31" s="131"/>
      <c r="AV31" s="131"/>
      <c r="AW31" s="131"/>
      <c r="AX31" s="64"/>
      <c r="AY31" s="64"/>
      <c r="AZ31" s="64"/>
      <c r="BA31" s="64"/>
      <c r="BB31" s="5">
        <f t="shared" si="4"/>
        <v>2.5</v>
      </c>
      <c r="BC31" s="5">
        <f t="shared" si="3"/>
        <v>2.5</v>
      </c>
      <c r="BD31" s="5">
        <f t="shared" si="3"/>
        <v>2.5</v>
      </c>
      <c r="BE31" s="5"/>
      <c r="BF31" s="5"/>
      <c r="BG31" s="5"/>
    </row>
    <row r="32" spans="1:59" s="4" customFormat="1" ht="9.9499999999999993" customHeight="1" x14ac:dyDescent="0.2">
      <c r="A32" s="6" t="s">
        <v>6</v>
      </c>
      <c r="B32" s="6" t="s">
        <v>2</v>
      </c>
      <c r="C32" s="7">
        <v>14</v>
      </c>
      <c r="D32" s="7" t="s">
        <v>13</v>
      </c>
      <c r="E32" s="7"/>
      <c r="F32" s="5"/>
      <c r="G32" s="5"/>
      <c r="H32" s="5"/>
      <c r="I32" s="5"/>
      <c r="J32" s="5"/>
      <c r="K32" s="5"/>
      <c r="L32" s="5"/>
      <c r="M32" s="5"/>
      <c r="N32" s="5"/>
      <c r="O32" s="5"/>
      <c r="P32" s="131"/>
      <c r="Q32" s="131"/>
      <c r="R32" s="131"/>
      <c r="S32" s="131"/>
      <c r="T32" s="131"/>
      <c r="U32" s="131"/>
      <c r="V32" s="132"/>
      <c r="W32" s="131"/>
      <c r="X32" s="131"/>
      <c r="Y32" s="131"/>
      <c r="Z32" s="131"/>
      <c r="AA32" s="131"/>
      <c r="AB32" s="131"/>
      <c r="AC32" s="131"/>
      <c r="AD32" s="131"/>
      <c r="AE32" s="131"/>
      <c r="AF32" s="131"/>
      <c r="AG32" s="131"/>
      <c r="AH32" s="137"/>
      <c r="AI32" s="137"/>
      <c r="AJ32" s="137"/>
      <c r="AK32" s="137"/>
      <c r="AL32" s="138"/>
      <c r="AM32" s="137"/>
      <c r="AN32" s="137"/>
      <c r="AO32" s="137"/>
      <c r="AP32" s="137"/>
      <c r="AQ32" s="137"/>
      <c r="AR32" s="137"/>
      <c r="AS32" s="137"/>
      <c r="AT32" s="137"/>
      <c r="AU32" s="137"/>
      <c r="AV32" s="137"/>
      <c r="AW32" s="131"/>
      <c r="AX32" s="5"/>
      <c r="AY32" s="5"/>
      <c r="AZ32" s="5"/>
      <c r="BA32" s="5"/>
      <c r="BB32" s="5"/>
      <c r="BC32" s="5">
        <f t="shared" ref="BC32:BD32" si="5">2*1.25</f>
        <v>2.5</v>
      </c>
      <c r="BD32" s="5">
        <f t="shared" si="5"/>
        <v>2.5</v>
      </c>
      <c r="BE32" s="5"/>
      <c r="BF32" s="5"/>
      <c r="BG32" s="5"/>
    </row>
    <row r="33" spans="1:59" s="4" customFormat="1" ht="9.9499999999999993" customHeight="1" x14ac:dyDescent="0.2">
      <c r="A33" s="6" t="s">
        <v>6</v>
      </c>
      <c r="B33" s="6" t="s">
        <v>2</v>
      </c>
      <c r="C33" s="7">
        <v>15</v>
      </c>
      <c r="D33" s="7" t="s">
        <v>21</v>
      </c>
      <c r="E33" s="7"/>
      <c r="F33" s="5"/>
      <c r="G33" s="5"/>
      <c r="H33" s="95"/>
      <c r="I33" s="95"/>
      <c r="J33" s="95"/>
      <c r="K33" s="95"/>
      <c r="L33" s="95"/>
      <c r="M33" s="95"/>
      <c r="N33" s="95"/>
      <c r="O33" s="95"/>
      <c r="P33" s="95"/>
      <c r="Q33" s="95"/>
      <c r="R33" s="95"/>
      <c r="S33" s="95"/>
      <c r="T33" s="95"/>
      <c r="U33" s="95"/>
      <c r="V33" s="96"/>
      <c r="W33" s="95"/>
      <c r="X33" s="95"/>
      <c r="Y33" s="95"/>
      <c r="Z33" s="95"/>
      <c r="AA33" s="95"/>
      <c r="AB33" s="95"/>
      <c r="AC33" s="95"/>
      <c r="AD33" s="95"/>
      <c r="AE33" s="95"/>
      <c r="AF33" s="95"/>
      <c r="AG33" s="95"/>
      <c r="AH33" s="95"/>
      <c r="AI33" s="95"/>
      <c r="AJ33" s="95"/>
      <c r="AK33" s="95"/>
      <c r="AL33" s="96"/>
      <c r="AM33" s="95"/>
      <c r="AN33" s="95"/>
      <c r="AO33" s="95"/>
      <c r="AP33" s="95"/>
      <c r="AQ33" s="95"/>
      <c r="AR33" s="95"/>
      <c r="AS33" s="95"/>
      <c r="AT33" s="95"/>
      <c r="AU33" s="95"/>
      <c r="AV33" s="95"/>
      <c r="AW33" s="95"/>
      <c r="AX33" s="95"/>
      <c r="AY33" s="95"/>
      <c r="AZ33" s="5"/>
      <c r="BB33" s="5"/>
      <c r="BC33" s="5"/>
      <c r="BD33" s="5"/>
      <c r="BE33" s="5"/>
      <c r="BF33" s="5"/>
      <c r="BG33" s="5"/>
    </row>
    <row r="34" spans="1:59" s="4" customFormat="1" ht="9.9499999999999993" customHeight="1" x14ac:dyDescent="0.2">
      <c r="A34" s="6" t="s">
        <v>6</v>
      </c>
      <c r="B34" s="6" t="s">
        <v>2</v>
      </c>
      <c r="C34" s="7">
        <v>16</v>
      </c>
      <c r="D34" s="7" t="s">
        <v>21</v>
      </c>
      <c r="E34" s="7"/>
      <c r="F34" s="5"/>
      <c r="G34" s="5"/>
      <c r="H34" s="95"/>
      <c r="I34" s="95"/>
      <c r="J34" s="95"/>
      <c r="K34" s="95"/>
      <c r="L34" s="95"/>
      <c r="M34" s="95"/>
      <c r="N34" s="95"/>
      <c r="O34" s="95"/>
      <c r="P34" s="95"/>
      <c r="Q34" s="95"/>
      <c r="R34" s="95"/>
      <c r="S34" s="95"/>
      <c r="T34" s="95"/>
      <c r="U34" s="95"/>
      <c r="V34" s="96"/>
      <c r="W34" s="95"/>
      <c r="X34" s="95"/>
      <c r="Y34" s="95"/>
      <c r="Z34" s="95"/>
      <c r="AA34" s="95"/>
      <c r="AB34" s="95"/>
      <c r="AC34" s="95"/>
      <c r="AD34" s="95"/>
      <c r="AE34" s="95"/>
      <c r="AF34" s="95"/>
      <c r="AG34" s="95"/>
      <c r="AH34" s="95"/>
      <c r="AI34" s="95"/>
      <c r="AJ34" s="95"/>
      <c r="AK34" s="95"/>
      <c r="AL34" s="96"/>
      <c r="AM34" s="95"/>
      <c r="AN34" s="95"/>
      <c r="AO34" s="95"/>
      <c r="AP34" s="95"/>
      <c r="AQ34" s="95"/>
      <c r="AR34" s="95"/>
      <c r="AS34" s="95"/>
      <c r="AT34" s="95"/>
      <c r="AU34" s="95"/>
      <c r="AV34" s="95"/>
      <c r="AW34" s="95"/>
      <c r="AX34" s="95"/>
      <c r="AY34" s="95"/>
      <c r="AZ34" s="5"/>
      <c r="BA34" s="5"/>
      <c r="BB34" s="5"/>
      <c r="BC34" s="5"/>
      <c r="BD34" s="5"/>
      <c r="BE34" s="5"/>
      <c r="BF34" s="5"/>
      <c r="BG34" s="5"/>
    </row>
    <row r="35" spans="1:59" s="4" customFormat="1" ht="9.9499999999999993" customHeight="1" x14ac:dyDescent="0.2">
      <c r="A35" s="6" t="s">
        <v>6</v>
      </c>
      <c r="B35" s="6" t="s">
        <v>2</v>
      </c>
      <c r="C35" s="7">
        <v>17</v>
      </c>
      <c r="D35" s="7" t="s">
        <v>21</v>
      </c>
      <c r="E35" s="7"/>
      <c r="F35" s="5"/>
      <c r="G35" s="5"/>
      <c r="H35" s="95"/>
      <c r="I35" s="95"/>
      <c r="J35" s="95"/>
      <c r="K35" s="95"/>
      <c r="L35" s="95"/>
      <c r="M35" s="95"/>
      <c r="N35" s="95"/>
      <c r="O35" s="95"/>
      <c r="P35" s="95"/>
      <c r="Q35" s="95"/>
      <c r="R35" s="95"/>
      <c r="S35" s="95"/>
      <c r="T35" s="95"/>
      <c r="U35" s="95"/>
      <c r="V35" s="96"/>
      <c r="W35" s="95"/>
      <c r="X35" s="95"/>
      <c r="Y35" s="95"/>
      <c r="Z35" s="95"/>
      <c r="AA35" s="95"/>
      <c r="AB35" s="95"/>
      <c r="AC35" s="95"/>
      <c r="AD35" s="95"/>
      <c r="AE35" s="95"/>
      <c r="AF35" s="95"/>
      <c r="AG35" s="95"/>
      <c r="AH35" s="95"/>
      <c r="AI35" s="95"/>
      <c r="AJ35" s="95"/>
      <c r="AK35" s="95"/>
      <c r="AL35" s="96"/>
      <c r="AM35" s="95"/>
      <c r="AN35" s="95"/>
      <c r="AO35" s="95"/>
      <c r="AP35" s="95"/>
      <c r="AQ35" s="95"/>
      <c r="AR35" s="95"/>
      <c r="AS35" s="95"/>
      <c r="AT35" s="95"/>
      <c r="AU35" s="95"/>
      <c r="AV35" s="95"/>
      <c r="AW35" s="95"/>
      <c r="AX35" s="95"/>
      <c r="AY35" s="95"/>
      <c r="AZ35" s="5"/>
      <c r="BA35" s="5"/>
      <c r="BB35" s="5"/>
      <c r="BC35" s="5"/>
      <c r="BD35" s="5"/>
      <c r="BE35" s="5"/>
      <c r="BF35" s="5"/>
      <c r="BG35" s="5"/>
    </row>
    <row r="36" spans="1:59" s="4" customFormat="1" ht="9.9499999999999993" customHeight="1" x14ac:dyDescent="0.2">
      <c r="A36" s="6" t="s">
        <v>6</v>
      </c>
      <c r="B36" s="6" t="s">
        <v>2</v>
      </c>
      <c r="C36" s="7">
        <v>18</v>
      </c>
      <c r="D36" s="7" t="s">
        <v>14</v>
      </c>
      <c r="E36" s="7"/>
      <c r="F36" s="5"/>
      <c r="G36" s="5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26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19"/>
      <c r="AI36" s="19"/>
      <c r="AJ36" s="19"/>
      <c r="AK36" s="19"/>
      <c r="AL36" s="26"/>
      <c r="AM36" s="19"/>
      <c r="AN36" s="19"/>
      <c r="AO36" s="19"/>
      <c r="AP36" s="19"/>
      <c r="AQ36" s="19"/>
      <c r="AR36" s="19"/>
      <c r="AS36" s="19"/>
      <c r="AT36" s="19"/>
      <c r="AU36" s="19"/>
      <c r="AV36" s="19"/>
      <c r="AW36" s="19"/>
      <c r="AX36" s="19"/>
      <c r="AY36" s="19"/>
      <c r="AZ36" s="5"/>
      <c r="BA36" s="5"/>
      <c r="BB36" s="5"/>
      <c r="BC36" s="5"/>
      <c r="BD36" s="5"/>
      <c r="BE36" s="5"/>
      <c r="BF36" s="5"/>
      <c r="BG36" s="5"/>
    </row>
    <row r="37" spans="1:59" s="4" customFormat="1" ht="9.9499999999999993" customHeight="1" x14ac:dyDescent="0.2">
      <c r="A37" s="6" t="s">
        <v>6</v>
      </c>
      <c r="B37" s="6" t="s">
        <v>2</v>
      </c>
      <c r="C37" s="7">
        <v>19</v>
      </c>
      <c r="D37" s="7" t="s">
        <v>14</v>
      </c>
      <c r="E37" s="7"/>
      <c r="F37" s="5"/>
      <c r="G37" s="5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26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19"/>
      <c r="AI37" s="19"/>
      <c r="AJ37" s="19"/>
      <c r="AK37" s="19"/>
      <c r="AL37" s="26"/>
      <c r="AM37" s="19"/>
      <c r="AN37" s="19"/>
      <c r="AO37" s="19"/>
      <c r="AP37" s="19"/>
      <c r="AQ37" s="19"/>
      <c r="AR37" s="19"/>
      <c r="AS37" s="19"/>
      <c r="AT37" s="19"/>
      <c r="AU37" s="19"/>
      <c r="AV37" s="19"/>
      <c r="AW37" s="19"/>
      <c r="AX37" s="19"/>
      <c r="AY37" s="19"/>
      <c r="AZ37" s="5"/>
      <c r="BA37" s="5"/>
      <c r="BB37" s="5"/>
      <c r="BC37" s="5"/>
      <c r="BD37" s="5"/>
      <c r="BE37" s="5"/>
      <c r="BF37" s="5"/>
      <c r="BG37" s="5"/>
    </row>
    <row r="38" spans="1:59" s="4" customFormat="1" ht="9.9499999999999993" customHeight="1" x14ac:dyDescent="0.2">
      <c r="A38" s="6" t="s">
        <v>6</v>
      </c>
      <c r="B38" s="6" t="s">
        <v>2</v>
      </c>
      <c r="C38" s="7">
        <v>20</v>
      </c>
      <c r="D38" s="7" t="s">
        <v>14</v>
      </c>
      <c r="E38" s="7"/>
      <c r="F38" s="5"/>
      <c r="G38" s="5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26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26"/>
      <c r="AM38" s="19"/>
      <c r="AN38" s="19"/>
      <c r="AO38" s="19"/>
      <c r="AP38" s="19"/>
      <c r="AQ38" s="19"/>
      <c r="AR38" s="19"/>
      <c r="AS38" s="19"/>
      <c r="AT38" s="19"/>
      <c r="AU38" s="19"/>
      <c r="AV38" s="19"/>
      <c r="AW38" s="19"/>
      <c r="AX38" s="19"/>
      <c r="AY38" s="19"/>
      <c r="AZ38" s="5"/>
      <c r="BA38" s="5"/>
      <c r="BB38" s="5"/>
      <c r="BC38" s="5"/>
      <c r="BD38" s="5"/>
      <c r="BE38" s="5"/>
      <c r="BF38" s="5"/>
      <c r="BG38" s="5"/>
    </row>
    <row r="39" spans="1:59" s="4" customFormat="1" ht="9.9499999999999993" customHeight="1" x14ac:dyDescent="0.2">
      <c r="A39" s="6" t="s">
        <v>6</v>
      </c>
      <c r="B39" s="6" t="s">
        <v>2</v>
      </c>
      <c r="C39" s="7">
        <v>21</v>
      </c>
      <c r="D39" s="7" t="s">
        <v>14</v>
      </c>
      <c r="E39" s="7"/>
      <c r="F39" s="5"/>
      <c r="G39" s="5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26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  <c r="AH39" s="19"/>
      <c r="AI39" s="19"/>
      <c r="AJ39" s="19"/>
      <c r="AK39" s="19"/>
      <c r="AL39" s="26"/>
      <c r="AM39" s="19"/>
      <c r="AN39" s="19"/>
      <c r="AO39" s="19"/>
      <c r="AP39" s="19"/>
      <c r="AQ39" s="19"/>
      <c r="AR39" s="19"/>
      <c r="AS39" s="19"/>
      <c r="AT39" s="19"/>
      <c r="AU39" s="19"/>
      <c r="AV39" s="19"/>
      <c r="AW39" s="19"/>
      <c r="AX39" s="19"/>
      <c r="AY39" s="19"/>
      <c r="AZ39" s="5"/>
      <c r="BA39" s="5"/>
      <c r="BB39" s="5"/>
      <c r="BC39" s="5"/>
      <c r="BD39" s="5"/>
      <c r="BE39" s="5"/>
      <c r="BF39" s="5"/>
      <c r="BG39" s="5"/>
    </row>
    <row r="40" spans="1:59" s="4" customFormat="1" ht="9.9499999999999993" customHeight="1" x14ac:dyDescent="0.2">
      <c r="A40" s="6" t="s">
        <v>6</v>
      </c>
      <c r="B40" s="6" t="s">
        <v>2</v>
      </c>
      <c r="C40" s="7">
        <v>22</v>
      </c>
      <c r="D40" s="7" t="s">
        <v>14</v>
      </c>
      <c r="E40" s="7"/>
      <c r="F40" s="5"/>
      <c r="G40" s="5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26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  <c r="AI40" s="19"/>
      <c r="AJ40" s="19"/>
      <c r="AK40" s="19"/>
      <c r="AL40" s="26"/>
      <c r="AM40" s="19"/>
      <c r="AN40" s="19"/>
      <c r="AO40" s="19"/>
      <c r="AP40" s="19"/>
      <c r="AQ40" s="19"/>
      <c r="AR40" s="19"/>
      <c r="AS40" s="19"/>
      <c r="AT40" s="19"/>
      <c r="AU40" s="19"/>
      <c r="AV40" s="19"/>
      <c r="AW40" s="19"/>
      <c r="AX40" s="19"/>
      <c r="AY40" s="19"/>
      <c r="AZ40" s="5"/>
      <c r="BA40" s="5"/>
      <c r="BB40" s="5"/>
      <c r="BC40" s="5"/>
      <c r="BD40" s="5"/>
      <c r="BE40" s="5"/>
      <c r="BF40" s="5"/>
      <c r="BG40" s="5"/>
    </row>
    <row r="41" spans="1:59" s="4" customFormat="1" ht="9.9499999999999993" customHeight="1" x14ac:dyDescent="0.2">
      <c r="A41" s="6" t="s">
        <v>6</v>
      </c>
      <c r="B41" s="6" t="s">
        <v>2</v>
      </c>
      <c r="C41" s="7">
        <v>23</v>
      </c>
      <c r="D41" s="7" t="s">
        <v>14</v>
      </c>
      <c r="E41" s="7"/>
      <c r="F41" s="5"/>
      <c r="G41" s="5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26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26"/>
      <c r="AM41" s="19"/>
      <c r="AN41" s="19"/>
      <c r="AO41" s="19"/>
      <c r="AP41" s="19"/>
      <c r="AQ41" s="19"/>
      <c r="AR41" s="19"/>
      <c r="AS41" s="19"/>
      <c r="AT41" s="19"/>
      <c r="AU41" s="19"/>
      <c r="AV41" s="19"/>
      <c r="AW41" s="19"/>
      <c r="AX41" s="19"/>
      <c r="AY41" s="19"/>
      <c r="AZ41" s="5"/>
      <c r="BA41" s="5"/>
      <c r="BB41" s="5"/>
      <c r="BC41" s="5"/>
      <c r="BD41" s="5"/>
      <c r="BE41" s="5"/>
      <c r="BF41" s="5"/>
      <c r="BG41" s="5"/>
    </row>
    <row r="42" spans="1:59" s="4" customFormat="1" ht="9.9499999999999993" customHeight="1" x14ac:dyDescent="0.2">
      <c r="A42" s="6" t="s">
        <v>6</v>
      </c>
      <c r="B42" s="6" t="s">
        <v>2</v>
      </c>
      <c r="C42" s="7">
        <v>24</v>
      </c>
      <c r="D42" s="7" t="s">
        <v>14</v>
      </c>
      <c r="E42" s="7"/>
      <c r="F42" s="5"/>
      <c r="G42" s="5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26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19"/>
      <c r="AH42" s="19"/>
      <c r="AI42" s="19"/>
      <c r="AJ42" s="19"/>
      <c r="AK42" s="19"/>
      <c r="AL42" s="26"/>
      <c r="AM42" s="19"/>
      <c r="AN42" s="19"/>
      <c r="AO42" s="19"/>
      <c r="AP42" s="19"/>
      <c r="AQ42" s="19"/>
      <c r="AR42" s="19"/>
      <c r="AS42" s="19"/>
      <c r="AT42" s="19"/>
      <c r="AU42" s="19"/>
      <c r="AV42" s="19"/>
      <c r="AW42" s="19"/>
      <c r="AX42" s="19"/>
      <c r="AY42" s="19"/>
      <c r="AZ42" s="5"/>
      <c r="BA42" s="5"/>
      <c r="BB42" s="5"/>
      <c r="BC42" s="5"/>
      <c r="BD42" s="5"/>
      <c r="BE42" s="5"/>
      <c r="BF42" s="5"/>
      <c r="BG42" s="5"/>
    </row>
    <row r="43" spans="1:59" s="4" customFormat="1" ht="9.9499999999999993" customHeight="1" x14ac:dyDescent="0.2">
      <c r="A43" s="6" t="s">
        <v>6</v>
      </c>
      <c r="B43" s="6" t="s">
        <v>2</v>
      </c>
      <c r="C43" s="7">
        <v>25</v>
      </c>
      <c r="D43" s="7" t="s">
        <v>14</v>
      </c>
      <c r="E43" s="7"/>
      <c r="F43" s="5"/>
      <c r="G43" s="5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26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  <c r="AI43" s="19"/>
      <c r="AJ43" s="19"/>
      <c r="AK43" s="19"/>
      <c r="AL43" s="26"/>
      <c r="AM43" s="19"/>
      <c r="AN43" s="19"/>
      <c r="AO43" s="19"/>
      <c r="AP43" s="19"/>
      <c r="AQ43" s="19"/>
      <c r="AR43" s="19"/>
      <c r="AS43" s="19"/>
      <c r="AT43" s="19"/>
      <c r="AU43" s="19"/>
      <c r="AV43" s="19"/>
      <c r="AW43" s="19"/>
      <c r="AX43" s="19"/>
      <c r="AY43" s="19"/>
      <c r="AZ43" s="5"/>
      <c r="BA43" s="5"/>
      <c r="BB43" s="5"/>
      <c r="BC43" s="5"/>
      <c r="BD43" s="5"/>
      <c r="BE43" s="5"/>
      <c r="BF43" s="5"/>
      <c r="BG43" s="5"/>
    </row>
    <row r="44" spans="1:59" s="4" customFormat="1" ht="9.9499999999999993" customHeight="1" x14ac:dyDescent="0.2">
      <c r="A44" s="6" t="s">
        <v>6</v>
      </c>
      <c r="B44" s="6" t="s">
        <v>2</v>
      </c>
      <c r="C44" s="7">
        <v>26</v>
      </c>
      <c r="D44" s="7" t="s">
        <v>14</v>
      </c>
      <c r="E44" s="7"/>
      <c r="F44" s="5"/>
      <c r="G44" s="5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26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26"/>
      <c r="AM44" s="19"/>
      <c r="AN44" s="19"/>
      <c r="AO44" s="19"/>
      <c r="AP44" s="19"/>
      <c r="AQ44" s="19"/>
      <c r="AR44" s="19"/>
      <c r="AS44" s="19"/>
      <c r="AT44" s="19"/>
      <c r="AU44" s="19"/>
      <c r="AV44" s="19"/>
      <c r="AW44" s="19"/>
      <c r="AX44" s="19"/>
      <c r="AY44" s="19"/>
      <c r="AZ44" s="5"/>
      <c r="BA44" s="5"/>
      <c r="BB44" s="5"/>
      <c r="BC44" s="5"/>
      <c r="BD44" s="5"/>
      <c r="BE44" s="5"/>
      <c r="BF44" s="5"/>
      <c r="BG44" s="5"/>
    </row>
    <row r="47" spans="1:59" ht="15" x14ac:dyDescent="0.25">
      <c r="D47" s="70" t="s">
        <v>11</v>
      </c>
      <c r="H47" s="68">
        <f>SUM(H14:H32)</f>
        <v>0</v>
      </c>
      <c r="I47" s="68">
        <f t="shared" ref="I47:AY47" si="6">SUM(I14:I32)</f>
        <v>0</v>
      </c>
      <c r="J47" s="68">
        <f t="shared" si="6"/>
        <v>4</v>
      </c>
      <c r="K47" s="68">
        <f t="shared" si="6"/>
        <v>4</v>
      </c>
      <c r="L47" s="68">
        <f t="shared" si="6"/>
        <v>4</v>
      </c>
      <c r="M47" s="68">
        <f t="shared" si="6"/>
        <v>4</v>
      </c>
      <c r="N47" s="68">
        <f t="shared" si="6"/>
        <v>8</v>
      </c>
      <c r="O47" s="68">
        <f t="shared" si="6"/>
        <v>8</v>
      </c>
      <c r="P47" s="68">
        <f t="shared" si="6"/>
        <v>8</v>
      </c>
      <c r="Q47" s="68">
        <f t="shared" si="6"/>
        <v>8</v>
      </c>
      <c r="R47" s="68">
        <f t="shared" si="6"/>
        <v>8</v>
      </c>
      <c r="S47" s="68">
        <f t="shared" si="6"/>
        <v>8</v>
      </c>
      <c r="T47" s="68">
        <f t="shared" si="6"/>
        <v>8</v>
      </c>
      <c r="U47" s="68">
        <f t="shared" si="6"/>
        <v>8</v>
      </c>
      <c r="V47" s="68">
        <f t="shared" si="6"/>
        <v>8</v>
      </c>
      <c r="W47" s="68">
        <f t="shared" si="6"/>
        <v>8</v>
      </c>
      <c r="X47" s="68">
        <f t="shared" si="6"/>
        <v>8</v>
      </c>
      <c r="Y47" s="68">
        <f t="shared" si="6"/>
        <v>8</v>
      </c>
      <c r="Z47" s="68">
        <f t="shared" si="6"/>
        <v>8</v>
      </c>
      <c r="AA47" s="68">
        <f t="shared" si="6"/>
        <v>8</v>
      </c>
      <c r="AB47" s="68">
        <f t="shared" si="6"/>
        <v>8</v>
      </c>
      <c r="AC47" s="68">
        <f t="shared" si="6"/>
        <v>10</v>
      </c>
      <c r="AD47" s="68">
        <f t="shared" si="6"/>
        <v>10</v>
      </c>
      <c r="AE47" s="68">
        <f t="shared" si="6"/>
        <v>10</v>
      </c>
      <c r="AF47" s="68">
        <f t="shared" si="6"/>
        <v>12</v>
      </c>
      <c r="AG47" s="68">
        <f t="shared" si="6"/>
        <v>12</v>
      </c>
      <c r="AH47" s="68">
        <f t="shared" si="6"/>
        <v>12</v>
      </c>
      <c r="AI47" s="68">
        <f t="shared" si="6"/>
        <v>12</v>
      </c>
      <c r="AJ47" s="68">
        <f t="shared" si="6"/>
        <v>12</v>
      </c>
      <c r="AK47" s="68">
        <f t="shared" si="6"/>
        <v>12</v>
      </c>
      <c r="AL47" s="68">
        <f t="shared" si="6"/>
        <v>12</v>
      </c>
      <c r="AM47" s="68">
        <f t="shared" si="6"/>
        <v>12</v>
      </c>
      <c r="AN47" s="68">
        <f t="shared" si="6"/>
        <v>12</v>
      </c>
      <c r="AO47" s="68">
        <f t="shared" si="6"/>
        <v>12</v>
      </c>
      <c r="AP47" s="68">
        <f t="shared" si="6"/>
        <v>10</v>
      </c>
      <c r="AQ47" s="68">
        <f t="shared" si="6"/>
        <v>10</v>
      </c>
      <c r="AR47" s="68">
        <f t="shared" si="6"/>
        <v>8</v>
      </c>
      <c r="AS47" s="68">
        <f t="shared" si="6"/>
        <v>8</v>
      </c>
      <c r="AT47" s="68">
        <f t="shared" si="6"/>
        <v>4</v>
      </c>
      <c r="AU47" s="68">
        <f t="shared" si="6"/>
        <v>4</v>
      </c>
      <c r="AV47" s="68">
        <f t="shared" si="6"/>
        <v>4</v>
      </c>
      <c r="AW47" s="68">
        <f t="shared" si="6"/>
        <v>4</v>
      </c>
      <c r="AX47" s="68">
        <f t="shared" si="6"/>
        <v>4</v>
      </c>
      <c r="AY47" s="68">
        <f t="shared" si="6"/>
        <v>4</v>
      </c>
    </row>
    <row r="48" spans="1:59" ht="15" x14ac:dyDescent="0.25">
      <c r="D48" s="71">
        <v>0.2</v>
      </c>
      <c r="H48" s="69">
        <f>H47*1.2</f>
        <v>0</v>
      </c>
      <c r="I48" s="69">
        <f t="shared" ref="I48:AY48" si="7">I47*1.2</f>
        <v>0</v>
      </c>
      <c r="J48" s="69">
        <f t="shared" si="7"/>
        <v>4.8</v>
      </c>
      <c r="K48" s="69">
        <f t="shared" si="7"/>
        <v>4.8</v>
      </c>
      <c r="L48" s="69">
        <f t="shared" si="7"/>
        <v>4.8</v>
      </c>
      <c r="M48" s="69">
        <f t="shared" si="7"/>
        <v>4.8</v>
      </c>
      <c r="N48" s="69">
        <f t="shared" si="7"/>
        <v>9.6</v>
      </c>
      <c r="O48" s="69">
        <f t="shared" si="7"/>
        <v>9.6</v>
      </c>
      <c r="P48" s="69">
        <f t="shared" si="7"/>
        <v>9.6</v>
      </c>
      <c r="Q48" s="69">
        <f t="shared" si="7"/>
        <v>9.6</v>
      </c>
      <c r="R48" s="69">
        <f t="shared" si="7"/>
        <v>9.6</v>
      </c>
      <c r="S48" s="69">
        <f t="shared" si="7"/>
        <v>9.6</v>
      </c>
      <c r="T48" s="69">
        <f t="shared" si="7"/>
        <v>9.6</v>
      </c>
      <c r="U48" s="69">
        <f t="shared" si="7"/>
        <v>9.6</v>
      </c>
      <c r="V48" s="69">
        <f t="shared" si="7"/>
        <v>9.6</v>
      </c>
      <c r="W48" s="69">
        <f t="shared" si="7"/>
        <v>9.6</v>
      </c>
      <c r="X48" s="69">
        <f t="shared" si="7"/>
        <v>9.6</v>
      </c>
      <c r="Y48" s="69">
        <f t="shared" si="7"/>
        <v>9.6</v>
      </c>
      <c r="Z48" s="69">
        <f t="shared" si="7"/>
        <v>9.6</v>
      </c>
      <c r="AA48" s="69">
        <f t="shared" si="7"/>
        <v>9.6</v>
      </c>
      <c r="AB48" s="69">
        <f t="shared" si="7"/>
        <v>9.6</v>
      </c>
      <c r="AC48" s="69">
        <f t="shared" si="7"/>
        <v>12</v>
      </c>
      <c r="AD48" s="69">
        <f t="shared" si="7"/>
        <v>12</v>
      </c>
      <c r="AE48" s="69">
        <f t="shared" si="7"/>
        <v>12</v>
      </c>
      <c r="AF48" s="69">
        <f t="shared" si="7"/>
        <v>14.399999999999999</v>
      </c>
      <c r="AG48" s="69">
        <f t="shared" si="7"/>
        <v>14.399999999999999</v>
      </c>
      <c r="AH48" s="69">
        <f t="shared" si="7"/>
        <v>14.399999999999999</v>
      </c>
      <c r="AI48" s="69">
        <f t="shared" si="7"/>
        <v>14.399999999999999</v>
      </c>
      <c r="AJ48" s="69">
        <f t="shared" si="7"/>
        <v>14.399999999999999</v>
      </c>
      <c r="AK48" s="69">
        <f t="shared" si="7"/>
        <v>14.399999999999999</v>
      </c>
      <c r="AL48" s="69">
        <f t="shared" si="7"/>
        <v>14.399999999999999</v>
      </c>
      <c r="AM48" s="69">
        <f t="shared" si="7"/>
        <v>14.399999999999999</v>
      </c>
      <c r="AN48" s="69">
        <f t="shared" si="7"/>
        <v>14.399999999999999</v>
      </c>
      <c r="AO48" s="69">
        <f t="shared" si="7"/>
        <v>14.399999999999999</v>
      </c>
      <c r="AP48" s="69">
        <f t="shared" si="7"/>
        <v>12</v>
      </c>
      <c r="AQ48" s="69">
        <f t="shared" si="7"/>
        <v>12</v>
      </c>
      <c r="AR48" s="69">
        <f t="shared" si="7"/>
        <v>9.6</v>
      </c>
      <c r="AS48" s="69">
        <f t="shared" si="7"/>
        <v>9.6</v>
      </c>
      <c r="AT48" s="69">
        <f t="shared" si="7"/>
        <v>4.8</v>
      </c>
      <c r="AU48" s="69">
        <f t="shared" si="7"/>
        <v>4.8</v>
      </c>
      <c r="AV48" s="69">
        <f t="shared" si="7"/>
        <v>4.8</v>
      </c>
      <c r="AW48" s="69">
        <f t="shared" si="7"/>
        <v>4.8</v>
      </c>
      <c r="AX48" s="69">
        <f t="shared" si="7"/>
        <v>4.8</v>
      </c>
      <c r="AY48" s="69">
        <f t="shared" si="7"/>
        <v>4.8</v>
      </c>
    </row>
    <row r="49" spans="3:59" ht="15.75" thickBot="1" x14ac:dyDescent="0.3">
      <c r="D49" s="71" t="s">
        <v>30</v>
      </c>
      <c r="H49" s="69">
        <f t="shared" ref="H49:AQ49" si="8">SUM(H50:H69)</f>
        <v>0</v>
      </c>
      <c r="I49" s="69">
        <f t="shared" si="8"/>
        <v>0</v>
      </c>
      <c r="J49" s="69">
        <f t="shared" si="8"/>
        <v>5</v>
      </c>
      <c r="K49" s="69">
        <f t="shared" si="8"/>
        <v>5</v>
      </c>
      <c r="L49" s="69">
        <f t="shared" si="8"/>
        <v>5</v>
      </c>
      <c r="M49" s="69">
        <f t="shared" si="8"/>
        <v>5</v>
      </c>
      <c r="N49" s="69">
        <f t="shared" si="8"/>
        <v>9</v>
      </c>
      <c r="O49" s="69">
        <f t="shared" si="8"/>
        <v>9</v>
      </c>
      <c r="P49" s="69">
        <f t="shared" si="8"/>
        <v>14</v>
      </c>
      <c r="Q49" s="69">
        <f t="shared" si="8"/>
        <v>14</v>
      </c>
      <c r="R49" s="69">
        <f t="shared" si="8"/>
        <v>14</v>
      </c>
      <c r="S49" s="69">
        <f t="shared" si="8"/>
        <v>14</v>
      </c>
      <c r="T49" s="69">
        <f t="shared" si="8"/>
        <v>14</v>
      </c>
      <c r="U49" s="69">
        <f t="shared" si="8"/>
        <v>14</v>
      </c>
      <c r="V49" s="69">
        <f t="shared" si="8"/>
        <v>14</v>
      </c>
      <c r="W49" s="69">
        <f t="shared" si="8"/>
        <v>14</v>
      </c>
      <c r="X49" s="69">
        <f t="shared" si="8"/>
        <v>14</v>
      </c>
      <c r="Y49" s="69">
        <f t="shared" si="8"/>
        <v>14</v>
      </c>
      <c r="Z49" s="69">
        <f t="shared" si="8"/>
        <v>14</v>
      </c>
      <c r="AA49" s="69">
        <f t="shared" si="8"/>
        <v>14</v>
      </c>
      <c r="AB49" s="69">
        <f t="shared" si="8"/>
        <v>14</v>
      </c>
      <c r="AC49" s="69">
        <f t="shared" si="8"/>
        <v>17</v>
      </c>
      <c r="AD49" s="69">
        <f t="shared" si="8"/>
        <v>17</v>
      </c>
      <c r="AE49" s="69">
        <f t="shared" si="8"/>
        <v>18</v>
      </c>
      <c r="AF49" s="69">
        <f t="shared" si="8"/>
        <v>20</v>
      </c>
      <c r="AG49" s="69">
        <f t="shared" si="8"/>
        <v>19</v>
      </c>
      <c r="AH49" s="69">
        <f t="shared" si="8"/>
        <v>19</v>
      </c>
      <c r="AI49" s="69">
        <f t="shared" si="8"/>
        <v>19</v>
      </c>
      <c r="AJ49" s="69">
        <f t="shared" si="8"/>
        <v>19</v>
      </c>
      <c r="AK49" s="69">
        <f t="shared" si="8"/>
        <v>19</v>
      </c>
      <c r="AL49" s="69">
        <f t="shared" si="8"/>
        <v>19</v>
      </c>
      <c r="AM49" s="69">
        <f t="shared" si="8"/>
        <v>19</v>
      </c>
      <c r="AN49" s="69">
        <f t="shared" si="8"/>
        <v>19</v>
      </c>
      <c r="AO49" s="69">
        <f t="shared" si="8"/>
        <v>19</v>
      </c>
      <c r="AP49" s="69">
        <f t="shared" si="8"/>
        <v>17</v>
      </c>
      <c r="AQ49" s="69">
        <f t="shared" si="8"/>
        <v>17</v>
      </c>
      <c r="AR49" s="69">
        <f>SUM(AR52:AR69)</f>
        <v>14</v>
      </c>
      <c r="AS49" s="69">
        <f>SUM(AS52:AS69)</f>
        <v>14</v>
      </c>
      <c r="AT49" s="69">
        <f>SUM(AT51:AT69)</f>
        <v>5</v>
      </c>
      <c r="AU49" s="69">
        <f>SUM(AU51:AU69)</f>
        <v>5</v>
      </c>
      <c r="AV49" s="69">
        <f>SUM(AV54:AV69)</f>
        <v>5</v>
      </c>
      <c r="AW49" s="69">
        <f>SUM(AW54:AW69)</f>
        <v>5</v>
      </c>
      <c r="AX49" s="69">
        <f>SUM(AX55:AX69)</f>
        <v>5</v>
      </c>
      <c r="AY49" s="69">
        <f>SUM(AY55:AY69)</f>
        <v>5</v>
      </c>
    </row>
    <row r="50" spans="3:59" s="143" customFormat="1" ht="15" thickBot="1" x14ac:dyDescent="0.25">
      <c r="C50" s="83"/>
      <c r="D50" s="83"/>
      <c r="E50" s="83"/>
      <c r="F50" s="83"/>
      <c r="G50" s="83"/>
      <c r="H50" s="83"/>
      <c r="I50" s="83"/>
      <c r="J50" s="87">
        <v>1</v>
      </c>
      <c r="K50" s="88">
        <v>1</v>
      </c>
      <c r="L50" s="88">
        <v>1</v>
      </c>
      <c r="M50" s="88">
        <v>1</v>
      </c>
      <c r="N50" s="88">
        <v>1</v>
      </c>
      <c r="O50" s="88">
        <v>1</v>
      </c>
      <c r="P50" s="88">
        <v>1</v>
      </c>
      <c r="Q50" s="88">
        <v>1</v>
      </c>
      <c r="R50" s="88">
        <v>1</v>
      </c>
      <c r="S50" s="88">
        <v>1</v>
      </c>
      <c r="T50" s="88">
        <v>1</v>
      </c>
      <c r="U50" s="88">
        <v>1</v>
      </c>
      <c r="V50" s="88">
        <v>1</v>
      </c>
      <c r="W50" s="88">
        <v>1</v>
      </c>
      <c r="X50" s="88">
        <v>1</v>
      </c>
      <c r="Y50" s="88">
        <v>1</v>
      </c>
      <c r="Z50" s="89">
        <v>1</v>
      </c>
      <c r="AA50" s="144">
        <v>1</v>
      </c>
      <c r="AB50" s="145">
        <v>1</v>
      </c>
      <c r="AC50" s="145">
        <v>1</v>
      </c>
      <c r="AD50" s="145">
        <v>1</v>
      </c>
      <c r="AE50" s="145">
        <v>1</v>
      </c>
      <c r="AF50" s="145">
        <v>1</v>
      </c>
      <c r="AG50" s="145">
        <v>1</v>
      </c>
      <c r="AH50" s="145">
        <v>1</v>
      </c>
      <c r="AI50" s="145">
        <v>1</v>
      </c>
      <c r="AJ50" s="145">
        <v>1</v>
      </c>
      <c r="AK50" s="145">
        <v>1</v>
      </c>
      <c r="AL50" s="145">
        <v>1</v>
      </c>
      <c r="AM50" s="145">
        <v>1</v>
      </c>
      <c r="AN50" s="145">
        <v>1</v>
      </c>
      <c r="AO50" s="145">
        <v>1</v>
      </c>
      <c r="AP50" s="145">
        <v>1</v>
      </c>
      <c r="AQ50" s="146">
        <v>1</v>
      </c>
      <c r="AZ50" s="83"/>
      <c r="BA50" s="83"/>
      <c r="BB50" s="139"/>
      <c r="BC50" s="139"/>
      <c r="BD50" s="139"/>
      <c r="BE50" s="139"/>
      <c r="BF50" s="139"/>
      <c r="BG50" s="139"/>
    </row>
    <row r="51" spans="3:59" s="143" customFormat="1" ht="15" thickBot="1" x14ac:dyDescent="0.25">
      <c r="C51" s="83"/>
      <c r="D51" s="83"/>
      <c r="E51" s="83"/>
      <c r="F51" s="83"/>
      <c r="G51" s="83"/>
      <c r="H51" s="83"/>
      <c r="I51" s="83"/>
      <c r="J51" s="87">
        <v>1</v>
      </c>
      <c r="K51" s="88">
        <v>1</v>
      </c>
      <c r="L51" s="88">
        <v>1</v>
      </c>
      <c r="M51" s="88">
        <v>1</v>
      </c>
      <c r="N51" s="88">
        <v>1</v>
      </c>
      <c r="O51" s="88">
        <v>1</v>
      </c>
      <c r="P51" s="88">
        <v>1</v>
      </c>
      <c r="Q51" s="88">
        <v>1</v>
      </c>
      <c r="R51" s="88">
        <v>1</v>
      </c>
      <c r="S51" s="88">
        <v>1</v>
      </c>
      <c r="T51" s="88">
        <v>1</v>
      </c>
      <c r="U51" s="88">
        <v>1</v>
      </c>
      <c r="V51" s="88">
        <v>1</v>
      </c>
      <c r="W51" s="88">
        <v>1</v>
      </c>
      <c r="X51" s="88">
        <v>1</v>
      </c>
      <c r="Y51" s="88">
        <v>1</v>
      </c>
      <c r="Z51" s="89">
        <v>1</v>
      </c>
      <c r="AA51" s="144">
        <v>1</v>
      </c>
      <c r="AB51" s="145">
        <v>1</v>
      </c>
      <c r="AC51" s="145">
        <v>1</v>
      </c>
      <c r="AD51" s="145">
        <v>1</v>
      </c>
      <c r="AE51" s="145">
        <v>1</v>
      </c>
      <c r="AF51" s="145">
        <v>1</v>
      </c>
      <c r="AG51" s="145">
        <v>1</v>
      </c>
      <c r="AH51" s="145">
        <v>1</v>
      </c>
      <c r="AI51" s="145">
        <v>1</v>
      </c>
      <c r="AJ51" s="145">
        <v>1</v>
      </c>
      <c r="AK51" s="145">
        <v>1</v>
      </c>
      <c r="AL51" s="145">
        <v>1</v>
      </c>
      <c r="AM51" s="145">
        <v>1</v>
      </c>
      <c r="AN51" s="145">
        <v>1</v>
      </c>
      <c r="AO51" s="145">
        <v>1</v>
      </c>
      <c r="AP51" s="145">
        <v>1</v>
      </c>
      <c r="AQ51" s="146">
        <v>1</v>
      </c>
      <c r="AZ51" s="83"/>
      <c r="BA51" s="83"/>
      <c r="BB51" s="139"/>
      <c r="BC51" s="139"/>
      <c r="BD51" s="139"/>
      <c r="BE51" s="139"/>
      <c r="BF51" s="139"/>
      <c r="BG51" s="139"/>
    </row>
    <row r="52" spans="3:59" s="143" customFormat="1" ht="15" thickBot="1" x14ac:dyDescent="0.25">
      <c r="C52" s="83"/>
      <c r="D52" s="83"/>
      <c r="E52" s="83"/>
      <c r="F52" s="83"/>
      <c r="G52" s="83"/>
      <c r="H52" s="83"/>
      <c r="I52" s="83"/>
      <c r="J52" s="87">
        <v>1</v>
      </c>
      <c r="K52" s="88">
        <v>1</v>
      </c>
      <c r="L52" s="88">
        <v>1</v>
      </c>
      <c r="M52" s="88">
        <v>1</v>
      </c>
      <c r="N52" s="88">
        <v>1</v>
      </c>
      <c r="O52" s="88">
        <v>1</v>
      </c>
      <c r="P52" s="88">
        <v>1</v>
      </c>
      <c r="Q52" s="88">
        <v>1</v>
      </c>
      <c r="R52" s="88">
        <v>1</v>
      </c>
      <c r="S52" s="88">
        <v>1</v>
      </c>
      <c r="T52" s="88">
        <v>1</v>
      </c>
      <c r="U52" s="88">
        <v>1</v>
      </c>
      <c r="V52" s="88">
        <v>1</v>
      </c>
      <c r="W52" s="88">
        <v>1</v>
      </c>
      <c r="X52" s="88">
        <v>1</v>
      </c>
      <c r="Y52" s="88">
        <v>1</v>
      </c>
      <c r="Z52" s="89">
        <v>1</v>
      </c>
      <c r="AA52" s="144">
        <v>1</v>
      </c>
      <c r="AB52" s="145">
        <v>1</v>
      </c>
      <c r="AC52" s="145">
        <v>1</v>
      </c>
      <c r="AD52" s="145">
        <v>1</v>
      </c>
      <c r="AE52" s="145">
        <v>1</v>
      </c>
      <c r="AF52" s="145">
        <v>1</v>
      </c>
      <c r="AG52" s="145">
        <v>1</v>
      </c>
      <c r="AH52" s="145">
        <v>1</v>
      </c>
      <c r="AI52" s="145">
        <v>1</v>
      </c>
      <c r="AJ52" s="145">
        <v>1</v>
      </c>
      <c r="AK52" s="145">
        <v>1</v>
      </c>
      <c r="AL52" s="145">
        <v>1</v>
      </c>
      <c r="AM52" s="145">
        <v>1</v>
      </c>
      <c r="AN52" s="145">
        <v>1</v>
      </c>
      <c r="AO52" s="145">
        <v>1</v>
      </c>
      <c r="AP52" s="145">
        <v>1</v>
      </c>
      <c r="AQ52" s="146">
        <v>1</v>
      </c>
      <c r="AZ52" s="83"/>
      <c r="BA52" s="83"/>
      <c r="BB52" s="139"/>
      <c r="BC52" s="139"/>
      <c r="BD52" s="139"/>
      <c r="BE52" s="139"/>
      <c r="BF52" s="139"/>
      <c r="BG52" s="139"/>
    </row>
    <row r="53" spans="3:59" s="143" customFormat="1" ht="15" thickBot="1" x14ac:dyDescent="0.25">
      <c r="C53" s="83"/>
      <c r="D53" s="83"/>
      <c r="E53" s="83"/>
      <c r="F53" s="83"/>
      <c r="G53" s="83"/>
      <c r="H53" s="83"/>
      <c r="I53" s="83"/>
      <c r="J53" s="87">
        <v>1</v>
      </c>
      <c r="K53" s="88">
        <v>1</v>
      </c>
      <c r="L53" s="88">
        <v>1</v>
      </c>
      <c r="M53" s="88">
        <v>1</v>
      </c>
      <c r="N53" s="88">
        <v>1</v>
      </c>
      <c r="O53" s="88">
        <v>1</v>
      </c>
      <c r="P53" s="88">
        <v>1</v>
      </c>
      <c r="Q53" s="88">
        <v>1</v>
      </c>
      <c r="R53" s="88">
        <v>1</v>
      </c>
      <c r="S53" s="88">
        <v>1</v>
      </c>
      <c r="T53" s="88">
        <v>1</v>
      </c>
      <c r="U53" s="88">
        <v>1</v>
      </c>
      <c r="V53" s="88">
        <v>1</v>
      </c>
      <c r="W53" s="88">
        <v>1</v>
      </c>
      <c r="X53" s="88">
        <v>1</v>
      </c>
      <c r="Y53" s="88">
        <v>1</v>
      </c>
      <c r="Z53" s="89">
        <v>1</v>
      </c>
      <c r="AA53" s="144">
        <v>1</v>
      </c>
      <c r="AB53" s="145">
        <v>1</v>
      </c>
      <c r="AC53" s="145">
        <v>1</v>
      </c>
      <c r="AD53" s="145">
        <v>1</v>
      </c>
      <c r="AE53" s="145">
        <v>1</v>
      </c>
      <c r="AF53" s="145">
        <v>1</v>
      </c>
      <c r="AG53" s="145">
        <v>1</v>
      </c>
      <c r="AH53" s="145">
        <v>1</v>
      </c>
      <c r="AI53" s="145">
        <v>1</v>
      </c>
      <c r="AJ53" s="145">
        <v>1</v>
      </c>
      <c r="AK53" s="145">
        <v>1</v>
      </c>
      <c r="AL53" s="145">
        <v>1</v>
      </c>
      <c r="AM53" s="145">
        <v>1</v>
      </c>
      <c r="AN53" s="145">
        <v>1</v>
      </c>
      <c r="AO53" s="145">
        <v>1</v>
      </c>
      <c r="AP53" s="145">
        <v>1</v>
      </c>
      <c r="AQ53" s="146">
        <v>1</v>
      </c>
      <c r="AZ53" s="83"/>
      <c r="BA53" s="83"/>
      <c r="BB53" s="139"/>
      <c r="BC53" s="139"/>
      <c r="BD53" s="139"/>
      <c r="BE53" s="139"/>
      <c r="BF53" s="139"/>
      <c r="BG53" s="139"/>
    </row>
    <row r="54" spans="3:59" s="143" customFormat="1" ht="15" thickBot="1" x14ac:dyDescent="0.25">
      <c r="C54" s="83"/>
      <c r="D54" s="83"/>
      <c r="E54" s="83"/>
      <c r="F54" s="83"/>
      <c r="G54" s="83"/>
      <c r="H54" s="83"/>
      <c r="I54" s="83"/>
      <c r="J54" s="87">
        <v>1</v>
      </c>
      <c r="K54" s="88">
        <v>1</v>
      </c>
      <c r="L54" s="88">
        <v>1</v>
      </c>
      <c r="M54" s="88">
        <v>1</v>
      </c>
      <c r="N54" s="88">
        <v>1</v>
      </c>
      <c r="O54" s="88">
        <v>1</v>
      </c>
      <c r="P54" s="88">
        <v>1</v>
      </c>
      <c r="Q54" s="88">
        <v>1</v>
      </c>
      <c r="R54" s="88">
        <v>1</v>
      </c>
      <c r="S54" s="88">
        <v>1</v>
      </c>
      <c r="T54" s="88">
        <v>1</v>
      </c>
      <c r="U54" s="88">
        <v>1</v>
      </c>
      <c r="V54" s="88">
        <v>1</v>
      </c>
      <c r="W54" s="88">
        <v>1</v>
      </c>
      <c r="X54" s="88">
        <v>1</v>
      </c>
      <c r="Y54" s="88">
        <v>1</v>
      </c>
      <c r="Z54" s="89">
        <v>1</v>
      </c>
      <c r="AA54" s="144">
        <v>1</v>
      </c>
      <c r="AB54" s="145">
        <v>1</v>
      </c>
      <c r="AC54" s="145">
        <v>1</v>
      </c>
      <c r="AD54" s="145">
        <v>1</v>
      </c>
      <c r="AE54" s="145">
        <v>1</v>
      </c>
      <c r="AF54" s="145">
        <v>1</v>
      </c>
      <c r="AG54" s="145">
        <v>1</v>
      </c>
      <c r="AH54" s="145">
        <v>1</v>
      </c>
      <c r="AI54" s="145">
        <v>1</v>
      </c>
      <c r="AJ54" s="145">
        <v>1</v>
      </c>
      <c r="AK54" s="145">
        <v>1</v>
      </c>
      <c r="AL54" s="145">
        <v>1</v>
      </c>
      <c r="AM54" s="145">
        <v>1</v>
      </c>
      <c r="AN54" s="145">
        <v>1</v>
      </c>
      <c r="AO54" s="145">
        <v>1</v>
      </c>
      <c r="AP54" s="145">
        <v>1</v>
      </c>
      <c r="AQ54" s="146">
        <v>1</v>
      </c>
      <c r="AZ54" s="83"/>
      <c r="BA54" s="83"/>
      <c r="BB54" s="139"/>
      <c r="BC54" s="139"/>
      <c r="BD54" s="139"/>
      <c r="BE54" s="139"/>
      <c r="BF54" s="139"/>
      <c r="BG54" s="139"/>
    </row>
    <row r="55" spans="3:59" s="143" customFormat="1" ht="15" thickBot="1" x14ac:dyDescent="0.25">
      <c r="C55" s="83"/>
      <c r="D55" s="83"/>
      <c r="E55" s="83"/>
      <c r="F55" s="83"/>
      <c r="G55" s="83"/>
      <c r="H55" s="83"/>
      <c r="I55" s="83"/>
      <c r="J55" s="83"/>
      <c r="K55" s="83"/>
      <c r="L55" s="83"/>
      <c r="M55" s="83"/>
      <c r="N55" s="87">
        <v>1</v>
      </c>
      <c r="O55" s="88">
        <v>1</v>
      </c>
      <c r="P55" s="88">
        <v>1</v>
      </c>
      <c r="Q55" s="88">
        <v>1</v>
      </c>
      <c r="R55" s="88">
        <v>1</v>
      </c>
      <c r="S55" s="88">
        <v>1</v>
      </c>
      <c r="T55" s="88">
        <v>1</v>
      </c>
      <c r="U55" s="88">
        <v>1</v>
      </c>
      <c r="V55" s="88">
        <v>1</v>
      </c>
      <c r="W55" s="88">
        <v>1</v>
      </c>
      <c r="X55" s="88">
        <v>1</v>
      </c>
      <c r="Y55" s="88">
        <v>1</v>
      </c>
      <c r="Z55" s="88">
        <v>1</v>
      </c>
      <c r="AA55" s="88">
        <v>1</v>
      </c>
      <c r="AB55" s="88">
        <v>1</v>
      </c>
      <c r="AC55" s="88">
        <v>1</v>
      </c>
      <c r="AD55" s="89">
        <v>1</v>
      </c>
      <c r="AE55" s="144">
        <v>1</v>
      </c>
      <c r="AF55" s="145">
        <v>1</v>
      </c>
      <c r="AG55" s="145">
        <v>1</v>
      </c>
      <c r="AH55" s="145">
        <v>1</v>
      </c>
      <c r="AI55" s="145">
        <v>1</v>
      </c>
      <c r="AJ55" s="145">
        <v>1</v>
      </c>
      <c r="AK55" s="145">
        <v>1</v>
      </c>
      <c r="AL55" s="145">
        <v>1</v>
      </c>
      <c r="AM55" s="145">
        <v>1</v>
      </c>
      <c r="AN55" s="145">
        <v>1</v>
      </c>
      <c r="AO55" s="145">
        <v>1</v>
      </c>
      <c r="AP55" s="145">
        <v>1</v>
      </c>
      <c r="AQ55" s="145">
        <v>1</v>
      </c>
      <c r="AR55" s="145">
        <v>1</v>
      </c>
      <c r="AS55" s="145">
        <v>1</v>
      </c>
      <c r="AT55" s="145">
        <v>1</v>
      </c>
      <c r="AU55" s="146">
        <v>1</v>
      </c>
      <c r="AV55" s="83"/>
      <c r="AW55" s="83"/>
      <c r="AX55" s="83"/>
      <c r="AY55" s="83"/>
      <c r="AZ55" s="83"/>
      <c r="BA55" s="83"/>
      <c r="BB55" s="139"/>
      <c r="BC55" s="139"/>
      <c r="BD55" s="139"/>
      <c r="BE55" s="139"/>
      <c r="BF55" s="139"/>
      <c r="BG55" s="139"/>
    </row>
    <row r="56" spans="3:59" s="143" customFormat="1" ht="15" thickBot="1" x14ac:dyDescent="0.25">
      <c r="C56" s="83"/>
      <c r="D56" s="83"/>
      <c r="E56" s="83"/>
      <c r="F56" s="83"/>
      <c r="G56" s="83"/>
      <c r="H56" s="83"/>
      <c r="I56" s="83"/>
      <c r="J56" s="83"/>
      <c r="K56" s="83"/>
      <c r="L56" s="83"/>
      <c r="M56" s="83"/>
      <c r="N56" s="87">
        <v>1</v>
      </c>
      <c r="O56" s="88">
        <v>1</v>
      </c>
      <c r="P56" s="88">
        <v>1</v>
      </c>
      <c r="Q56" s="88">
        <v>1</v>
      </c>
      <c r="R56" s="88">
        <v>1</v>
      </c>
      <c r="S56" s="88">
        <v>1</v>
      </c>
      <c r="T56" s="88">
        <v>1</v>
      </c>
      <c r="U56" s="88">
        <v>1</v>
      </c>
      <c r="V56" s="88">
        <v>1</v>
      </c>
      <c r="W56" s="88">
        <v>1</v>
      </c>
      <c r="X56" s="88">
        <v>1</v>
      </c>
      <c r="Y56" s="88">
        <v>1</v>
      </c>
      <c r="Z56" s="88">
        <v>1</v>
      </c>
      <c r="AA56" s="88">
        <v>1</v>
      </c>
      <c r="AB56" s="88">
        <v>1</v>
      </c>
      <c r="AC56" s="88">
        <v>1</v>
      </c>
      <c r="AD56" s="89">
        <v>1</v>
      </c>
      <c r="AE56" s="144">
        <v>1</v>
      </c>
      <c r="AF56" s="145">
        <v>1</v>
      </c>
      <c r="AG56" s="145">
        <v>1</v>
      </c>
      <c r="AH56" s="145">
        <v>1</v>
      </c>
      <c r="AI56" s="145">
        <v>1</v>
      </c>
      <c r="AJ56" s="145">
        <v>1</v>
      </c>
      <c r="AK56" s="145">
        <v>1</v>
      </c>
      <c r="AL56" s="145">
        <v>1</v>
      </c>
      <c r="AM56" s="145">
        <v>1</v>
      </c>
      <c r="AN56" s="145">
        <v>1</v>
      </c>
      <c r="AO56" s="145">
        <v>1</v>
      </c>
      <c r="AP56" s="145">
        <v>1</v>
      </c>
      <c r="AQ56" s="145">
        <v>1</v>
      </c>
      <c r="AR56" s="145">
        <v>1</v>
      </c>
      <c r="AS56" s="145">
        <v>1</v>
      </c>
      <c r="AT56" s="145">
        <v>1</v>
      </c>
      <c r="AU56" s="146">
        <v>1</v>
      </c>
      <c r="AV56" s="83"/>
      <c r="AW56" s="83"/>
      <c r="AX56" s="83"/>
      <c r="AY56" s="83"/>
      <c r="AZ56" s="83"/>
      <c r="BA56" s="83"/>
      <c r="BB56" s="139"/>
      <c r="BC56" s="139"/>
      <c r="BD56" s="139"/>
      <c r="BE56" s="139"/>
      <c r="BF56" s="139"/>
      <c r="BG56" s="139"/>
    </row>
    <row r="57" spans="3:59" s="143" customFormat="1" ht="15" thickBot="1" x14ac:dyDescent="0.25">
      <c r="C57" s="83"/>
      <c r="D57" s="83"/>
      <c r="E57" s="83"/>
      <c r="F57" s="83"/>
      <c r="G57" s="83"/>
      <c r="H57" s="83"/>
      <c r="I57" s="83"/>
      <c r="J57" s="83"/>
      <c r="K57" s="83"/>
      <c r="L57" s="83"/>
      <c r="M57" s="83"/>
      <c r="N57" s="87">
        <v>1</v>
      </c>
      <c r="O57" s="88">
        <v>1</v>
      </c>
      <c r="P57" s="88">
        <v>1</v>
      </c>
      <c r="Q57" s="88">
        <v>1</v>
      </c>
      <c r="R57" s="88">
        <v>1</v>
      </c>
      <c r="S57" s="88">
        <v>1</v>
      </c>
      <c r="T57" s="88">
        <v>1</v>
      </c>
      <c r="U57" s="88">
        <v>1</v>
      </c>
      <c r="V57" s="88">
        <v>1</v>
      </c>
      <c r="W57" s="88">
        <v>1</v>
      </c>
      <c r="X57" s="88">
        <v>1</v>
      </c>
      <c r="Y57" s="88">
        <v>1</v>
      </c>
      <c r="Z57" s="88">
        <v>1</v>
      </c>
      <c r="AA57" s="88">
        <v>1</v>
      </c>
      <c r="AB57" s="88">
        <v>1</v>
      </c>
      <c r="AC57" s="88">
        <v>1</v>
      </c>
      <c r="AD57" s="89">
        <v>1</v>
      </c>
      <c r="AE57" s="144">
        <v>1</v>
      </c>
      <c r="AF57" s="145">
        <v>1</v>
      </c>
      <c r="AG57" s="145">
        <v>1</v>
      </c>
      <c r="AH57" s="145">
        <v>1</v>
      </c>
      <c r="AI57" s="145">
        <v>1</v>
      </c>
      <c r="AJ57" s="145">
        <v>1</v>
      </c>
      <c r="AK57" s="145">
        <v>1</v>
      </c>
      <c r="AL57" s="145">
        <v>1</v>
      </c>
      <c r="AM57" s="145">
        <v>1</v>
      </c>
      <c r="AN57" s="145">
        <v>1</v>
      </c>
      <c r="AO57" s="145">
        <v>1</v>
      </c>
      <c r="AP57" s="145">
        <v>1</v>
      </c>
      <c r="AQ57" s="145">
        <v>1</v>
      </c>
      <c r="AR57" s="145">
        <v>1</v>
      </c>
      <c r="AS57" s="145">
        <v>1</v>
      </c>
      <c r="AT57" s="145">
        <v>1</v>
      </c>
      <c r="AU57" s="146">
        <v>1</v>
      </c>
      <c r="AV57" s="83"/>
      <c r="AW57" s="83"/>
      <c r="AX57" s="83"/>
      <c r="AY57" s="83"/>
      <c r="AZ57" s="83"/>
      <c r="BA57" s="83"/>
      <c r="BB57" s="139"/>
      <c r="BC57" s="139"/>
      <c r="BD57" s="139"/>
      <c r="BE57" s="139"/>
      <c r="BF57" s="139"/>
      <c r="BG57" s="139"/>
    </row>
    <row r="58" spans="3:59" s="143" customFormat="1" ht="15" thickBot="1" x14ac:dyDescent="0.25">
      <c r="C58" s="83"/>
      <c r="D58" s="83"/>
      <c r="E58" s="83"/>
      <c r="F58" s="83"/>
      <c r="G58" s="83"/>
      <c r="H58" s="83"/>
      <c r="I58" s="83"/>
      <c r="J58" s="83"/>
      <c r="K58" s="83"/>
      <c r="L58" s="83"/>
      <c r="M58" s="83"/>
      <c r="N58" s="87">
        <v>1</v>
      </c>
      <c r="O58" s="88">
        <v>1</v>
      </c>
      <c r="P58" s="88">
        <v>1</v>
      </c>
      <c r="Q58" s="88">
        <v>1</v>
      </c>
      <c r="R58" s="88">
        <v>1</v>
      </c>
      <c r="S58" s="88">
        <v>1</v>
      </c>
      <c r="T58" s="88">
        <v>1</v>
      </c>
      <c r="U58" s="88">
        <v>1</v>
      </c>
      <c r="V58" s="88">
        <v>1</v>
      </c>
      <c r="W58" s="88">
        <v>1</v>
      </c>
      <c r="X58" s="88">
        <v>1</v>
      </c>
      <c r="Y58" s="88">
        <v>1</v>
      </c>
      <c r="Z58" s="88">
        <v>1</v>
      </c>
      <c r="AA58" s="88">
        <v>1</v>
      </c>
      <c r="AB58" s="88">
        <v>1</v>
      </c>
      <c r="AC58" s="88">
        <v>1</v>
      </c>
      <c r="AD58" s="89">
        <v>1</v>
      </c>
      <c r="AE58" s="144">
        <v>1</v>
      </c>
      <c r="AF58" s="145">
        <v>1</v>
      </c>
      <c r="AG58" s="145">
        <v>1</v>
      </c>
      <c r="AH58" s="145">
        <v>1</v>
      </c>
      <c r="AI58" s="145">
        <v>1</v>
      </c>
      <c r="AJ58" s="145">
        <v>1</v>
      </c>
      <c r="AK58" s="145">
        <v>1</v>
      </c>
      <c r="AL58" s="145">
        <v>1</v>
      </c>
      <c r="AM58" s="145">
        <v>1</v>
      </c>
      <c r="AN58" s="145">
        <v>1</v>
      </c>
      <c r="AO58" s="145">
        <v>1</v>
      </c>
      <c r="AP58" s="145">
        <v>1</v>
      </c>
      <c r="AQ58" s="145">
        <v>1</v>
      </c>
      <c r="AR58" s="145">
        <v>1</v>
      </c>
      <c r="AS58" s="145">
        <v>1</v>
      </c>
      <c r="AT58" s="145">
        <v>1</v>
      </c>
      <c r="AU58" s="146">
        <v>1</v>
      </c>
      <c r="AV58" s="83"/>
      <c r="AW58" s="83"/>
      <c r="AX58" s="83"/>
      <c r="AY58" s="83"/>
      <c r="AZ58" s="83"/>
      <c r="BA58" s="83"/>
      <c r="BB58" s="139"/>
      <c r="BC58" s="139"/>
      <c r="BD58" s="139"/>
      <c r="BE58" s="139"/>
      <c r="BF58" s="139"/>
      <c r="BG58" s="139"/>
    </row>
    <row r="59" spans="3:59" s="143" customFormat="1" ht="15" thickBot="1" x14ac:dyDescent="0.25">
      <c r="C59" s="83"/>
      <c r="D59" s="83"/>
      <c r="E59" s="83"/>
      <c r="F59" s="83"/>
      <c r="G59" s="83"/>
      <c r="H59" s="83"/>
      <c r="I59" s="83"/>
      <c r="J59" s="83"/>
      <c r="K59" s="83"/>
      <c r="L59" s="83"/>
      <c r="M59" s="83"/>
      <c r="N59" s="83"/>
      <c r="O59" s="83"/>
      <c r="P59" s="87">
        <v>1</v>
      </c>
      <c r="Q59" s="88">
        <v>1</v>
      </c>
      <c r="R59" s="88">
        <v>1</v>
      </c>
      <c r="S59" s="88">
        <v>1</v>
      </c>
      <c r="T59" s="88">
        <v>1</v>
      </c>
      <c r="U59" s="88">
        <v>1</v>
      </c>
      <c r="V59" s="88">
        <v>1</v>
      </c>
      <c r="W59" s="88">
        <v>1</v>
      </c>
      <c r="X59" s="88">
        <v>1</v>
      </c>
      <c r="Y59" s="88">
        <v>1</v>
      </c>
      <c r="Z59" s="88">
        <v>1</v>
      </c>
      <c r="AA59" s="88">
        <v>1</v>
      </c>
      <c r="AB59" s="88">
        <v>1</v>
      </c>
      <c r="AC59" s="88">
        <v>1</v>
      </c>
      <c r="AD59" s="88">
        <v>1</v>
      </c>
      <c r="AE59" s="88">
        <v>1</v>
      </c>
      <c r="AF59" s="89">
        <v>1</v>
      </c>
      <c r="AX59" s="83"/>
      <c r="AY59" s="83"/>
      <c r="AZ59" s="83"/>
      <c r="BA59" s="83"/>
      <c r="BB59" s="139"/>
      <c r="BC59" s="139"/>
      <c r="BD59" s="139"/>
      <c r="BE59" s="139"/>
      <c r="BF59" s="139"/>
      <c r="BG59" s="139"/>
    </row>
    <row r="60" spans="3:59" s="143" customFormat="1" ht="15" thickBot="1" x14ac:dyDescent="0.25">
      <c r="C60" s="83"/>
      <c r="D60" s="83"/>
      <c r="E60" s="83"/>
      <c r="F60" s="83"/>
      <c r="G60" s="83"/>
      <c r="H60" s="83"/>
      <c r="I60" s="83"/>
      <c r="J60" s="83"/>
      <c r="K60" s="83"/>
      <c r="L60" s="83"/>
      <c r="M60" s="83"/>
      <c r="N60" s="83"/>
      <c r="O60" s="83"/>
      <c r="P60" s="87">
        <v>1</v>
      </c>
      <c r="Q60" s="88">
        <v>1</v>
      </c>
      <c r="R60" s="88">
        <v>1</v>
      </c>
      <c r="S60" s="88">
        <v>1</v>
      </c>
      <c r="T60" s="88">
        <v>1</v>
      </c>
      <c r="U60" s="88">
        <v>1</v>
      </c>
      <c r="V60" s="88">
        <v>1</v>
      </c>
      <c r="W60" s="88">
        <v>1</v>
      </c>
      <c r="X60" s="88">
        <v>1</v>
      </c>
      <c r="Y60" s="88">
        <v>1</v>
      </c>
      <c r="Z60" s="88">
        <v>1</v>
      </c>
      <c r="AA60" s="88">
        <v>1</v>
      </c>
      <c r="AB60" s="88">
        <v>1</v>
      </c>
      <c r="AC60" s="88">
        <v>1</v>
      </c>
      <c r="AD60" s="88">
        <v>1</v>
      </c>
      <c r="AE60" s="88">
        <v>1</v>
      </c>
      <c r="AF60" s="89">
        <v>1</v>
      </c>
      <c r="AG60" s="147">
        <v>1</v>
      </c>
      <c r="AH60" s="147">
        <v>1</v>
      </c>
      <c r="AI60" s="147">
        <v>1</v>
      </c>
      <c r="AJ60" s="147">
        <v>1</v>
      </c>
      <c r="AK60" s="147">
        <v>1</v>
      </c>
      <c r="AL60" s="147">
        <v>1</v>
      </c>
      <c r="AM60" s="147">
        <v>1</v>
      </c>
      <c r="AN60" s="147">
        <v>1</v>
      </c>
      <c r="AO60" s="147">
        <v>1</v>
      </c>
      <c r="AP60" s="147">
        <v>1</v>
      </c>
      <c r="AQ60" s="147">
        <v>1</v>
      </c>
      <c r="AR60" s="147">
        <v>1</v>
      </c>
      <c r="AS60" s="147">
        <v>1</v>
      </c>
      <c r="AV60" s="147">
        <v>1</v>
      </c>
      <c r="AW60" s="147">
        <v>1</v>
      </c>
      <c r="AX60" s="147">
        <v>1</v>
      </c>
      <c r="AY60" s="147">
        <v>1</v>
      </c>
      <c r="AZ60" s="83"/>
      <c r="BA60" s="83"/>
      <c r="BB60" s="139"/>
      <c r="BC60" s="139"/>
      <c r="BD60" s="139"/>
      <c r="BE60" s="139"/>
      <c r="BF60" s="139"/>
      <c r="BG60" s="139"/>
    </row>
    <row r="61" spans="3:59" s="143" customFormat="1" ht="15" thickBot="1" x14ac:dyDescent="0.25">
      <c r="C61" s="83"/>
      <c r="D61" s="83"/>
      <c r="E61" s="83"/>
      <c r="F61" s="83"/>
      <c r="G61" s="83"/>
      <c r="H61" s="83"/>
      <c r="I61" s="83"/>
      <c r="J61" s="83"/>
      <c r="K61" s="83"/>
      <c r="L61" s="83"/>
      <c r="M61" s="83"/>
      <c r="N61" s="83"/>
      <c r="O61" s="83"/>
      <c r="P61" s="87">
        <v>1</v>
      </c>
      <c r="Q61" s="88">
        <v>1</v>
      </c>
      <c r="R61" s="88">
        <v>1</v>
      </c>
      <c r="S61" s="88">
        <v>1</v>
      </c>
      <c r="T61" s="88">
        <v>1</v>
      </c>
      <c r="U61" s="88">
        <v>1</v>
      </c>
      <c r="V61" s="88">
        <v>1</v>
      </c>
      <c r="W61" s="88">
        <v>1</v>
      </c>
      <c r="X61" s="88">
        <v>1</v>
      </c>
      <c r="Y61" s="88">
        <v>1</v>
      </c>
      <c r="Z61" s="88">
        <v>1</v>
      </c>
      <c r="AA61" s="88">
        <v>1</v>
      </c>
      <c r="AB61" s="88">
        <v>1</v>
      </c>
      <c r="AC61" s="88">
        <v>1</v>
      </c>
      <c r="AD61" s="88">
        <v>1</v>
      </c>
      <c r="AE61" s="88">
        <v>1</v>
      </c>
      <c r="AF61" s="89">
        <v>1</v>
      </c>
      <c r="AG61" s="147">
        <v>1</v>
      </c>
      <c r="AH61" s="147">
        <v>1</v>
      </c>
      <c r="AI61" s="147">
        <v>1</v>
      </c>
      <c r="AJ61" s="147">
        <v>1</v>
      </c>
      <c r="AK61" s="147">
        <v>1</v>
      </c>
      <c r="AL61" s="147">
        <v>1</v>
      </c>
      <c r="AM61" s="147">
        <v>1</v>
      </c>
      <c r="AN61" s="147">
        <v>1</v>
      </c>
      <c r="AO61" s="147">
        <v>1</v>
      </c>
      <c r="AP61" s="147">
        <v>1</v>
      </c>
      <c r="AQ61" s="147">
        <v>1</v>
      </c>
      <c r="AR61" s="147">
        <v>1</v>
      </c>
      <c r="AS61" s="147">
        <v>1</v>
      </c>
      <c r="AV61" s="147">
        <v>1</v>
      </c>
      <c r="AW61" s="147">
        <v>1</v>
      </c>
      <c r="AX61" s="147">
        <v>1</v>
      </c>
      <c r="AY61" s="147">
        <v>1</v>
      </c>
      <c r="AZ61" s="83"/>
      <c r="BA61" s="83"/>
      <c r="BB61" s="139"/>
      <c r="BC61" s="139"/>
      <c r="BD61" s="139"/>
      <c r="BE61" s="139"/>
      <c r="BF61" s="139"/>
      <c r="BG61" s="139"/>
    </row>
    <row r="62" spans="3:59" s="143" customFormat="1" ht="15" thickBot="1" x14ac:dyDescent="0.25">
      <c r="C62" s="83"/>
      <c r="D62" s="83"/>
      <c r="E62" s="83"/>
      <c r="F62" s="83"/>
      <c r="G62" s="83"/>
      <c r="H62" s="83"/>
      <c r="I62" s="83"/>
      <c r="J62" s="83"/>
      <c r="K62" s="83"/>
      <c r="L62" s="83"/>
      <c r="M62" s="83"/>
      <c r="N62" s="83"/>
      <c r="O62" s="83"/>
      <c r="P62" s="87">
        <v>1</v>
      </c>
      <c r="Q62" s="88">
        <v>1</v>
      </c>
      <c r="R62" s="88">
        <v>1</v>
      </c>
      <c r="S62" s="88">
        <v>1</v>
      </c>
      <c r="T62" s="88">
        <v>1</v>
      </c>
      <c r="U62" s="88">
        <v>1</v>
      </c>
      <c r="V62" s="88">
        <v>1</v>
      </c>
      <c r="W62" s="88">
        <v>1</v>
      </c>
      <c r="X62" s="88">
        <v>1</v>
      </c>
      <c r="Y62" s="88">
        <v>1</v>
      </c>
      <c r="Z62" s="88">
        <v>1</v>
      </c>
      <c r="AA62" s="88">
        <v>1</v>
      </c>
      <c r="AB62" s="88">
        <v>1</v>
      </c>
      <c r="AC62" s="88">
        <v>1</v>
      </c>
      <c r="AD62" s="88">
        <v>1</v>
      </c>
      <c r="AE62" s="88">
        <v>1</v>
      </c>
      <c r="AF62" s="89">
        <v>1</v>
      </c>
      <c r="AG62" s="147">
        <v>1</v>
      </c>
      <c r="AH62" s="147">
        <v>1</v>
      </c>
      <c r="AI62" s="147">
        <v>1</v>
      </c>
      <c r="AJ62" s="147">
        <v>1</v>
      </c>
      <c r="AK62" s="147">
        <v>1</v>
      </c>
      <c r="AL62" s="147">
        <v>1</v>
      </c>
      <c r="AM62" s="147">
        <v>1</v>
      </c>
      <c r="AN62" s="147">
        <v>1</v>
      </c>
      <c r="AO62" s="147">
        <v>1</v>
      </c>
      <c r="AP62" s="147">
        <v>1</v>
      </c>
      <c r="AQ62" s="147">
        <v>1</v>
      </c>
      <c r="AR62" s="147">
        <v>1</v>
      </c>
      <c r="AS62" s="147">
        <v>1</v>
      </c>
      <c r="AV62" s="147">
        <v>1</v>
      </c>
      <c r="AW62" s="147">
        <v>1</v>
      </c>
      <c r="AX62" s="147">
        <v>1</v>
      </c>
      <c r="AY62" s="147">
        <v>1</v>
      </c>
      <c r="AZ62" s="83"/>
      <c r="BA62" s="83"/>
      <c r="BB62" s="139"/>
      <c r="BC62" s="139"/>
      <c r="BD62" s="139"/>
      <c r="BE62" s="139"/>
      <c r="BF62" s="139"/>
      <c r="BG62" s="139"/>
    </row>
    <row r="63" spans="3:59" s="143" customFormat="1" ht="15" thickBot="1" x14ac:dyDescent="0.25">
      <c r="C63" s="83"/>
      <c r="D63" s="83"/>
      <c r="E63" s="83"/>
      <c r="F63" s="83"/>
      <c r="G63" s="83"/>
      <c r="H63" s="83"/>
      <c r="I63" s="83"/>
      <c r="J63" s="83"/>
      <c r="K63" s="83"/>
      <c r="L63" s="83"/>
      <c r="M63" s="83"/>
      <c r="N63" s="83"/>
      <c r="O63" s="83"/>
      <c r="P63" s="87">
        <v>1</v>
      </c>
      <c r="Q63" s="88">
        <v>1</v>
      </c>
      <c r="R63" s="88">
        <v>1</v>
      </c>
      <c r="S63" s="88">
        <v>1</v>
      </c>
      <c r="T63" s="88">
        <v>1</v>
      </c>
      <c r="U63" s="88">
        <v>1</v>
      </c>
      <c r="V63" s="88">
        <v>1</v>
      </c>
      <c r="W63" s="88">
        <v>1</v>
      </c>
      <c r="X63" s="88">
        <v>1</v>
      </c>
      <c r="Y63" s="88">
        <v>1</v>
      </c>
      <c r="Z63" s="88">
        <v>1</v>
      </c>
      <c r="AA63" s="88">
        <v>1</v>
      </c>
      <c r="AB63" s="88">
        <v>1</v>
      </c>
      <c r="AC63" s="88">
        <v>1</v>
      </c>
      <c r="AD63" s="88">
        <v>1</v>
      </c>
      <c r="AE63" s="88">
        <v>1</v>
      </c>
      <c r="AF63" s="89">
        <v>1</v>
      </c>
      <c r="AG63" s="147">
        <v>1</v>
      </c>
      <c r="AH63" s="147">
        <v>1</v>
      </c>
      <c r="AI63" s="147">
        <v>1</v>
      </c>
      <c r="AJ63" s="147">
        <v>1</v>
      </c>
      <c r="AK63" s="147">
        <v>1</v>
      </c>
      <c r="AL63" s="147">
        <v>1</v>
      </c>
      <c r="AM63" s="147">
        <v>1</v>
      </c>
      <c r="AN63" s="147">
        <v>1</v>
      </c>
      <c r="AO63" s="147">
        <v>1</v>
      </c>
      <c r="AP63" s="147">
        <v>1</v>
      </c>
      <c r="AQ63" s="147">
        <v>1</v>
      </c>
      <c r="AR63" s="147">
        <v>1</v>
      </c>
      <c r="AS63" s="147">
        <v>1</v>
      </c>
      <c r="AV63" s="147">
        <v>1</v>
      </c>
      <c r="AW63" s="147">
        <v>1</v>
      </c>
      <c r="AX63" s="147">
        <v>1</v>
      </c>
      <c r="AY63" s="147">
        <v>1</v>
      </c>
      <c r="AZ63" s="83"/>
      <c r="BA63" s="83"/>
      <c r="BB63" s="139"/>
      <c r="BC63" s="139"/>
      <c r="BD63" s="139"/>
      <c r="BE63" s="139"/>
      <c r="BF63" s="139"/>
      <c r="BG63" s="139"/>
    </row>
    <row r="64" spans="3:59" s="143" customFormat="1" ht="15" thickBot="1" x14ac:dyDescent="0.25">
      <c r="C64" s="83"/>
      <c r="D64" s="83"/>
      <c r="E64" s="83"/>
      <c r="F64" s="83"/>
      <c r="G64" s="83"/>
      <c r="H64" s="83"/>
      <c r="I64" s="83"/>
      <c r="J64" s="83"/>
      <c r="K64" s="83"/>
      <c r="L64" s="83"/>
      <c r="M64" s="83"/>
      <c r="N64" s="83"/>
      <c r="O64" s="83"/>
      <c r="P64" s="83"/>
      <c r="Q64" s="83"/>
      <c r="R64" s="83"/>
      <c r="S64" s="83"/>
      <c r="T64" s="83"/>
      <c r="U64" s="83"/>
      <c r="V64" s="83"/>
      <c r="W64" s="83"/>
      <c r="X64" s="83"/>
      <c r="Y64" s="83"/>
      <c r="Z64" s="83"/>
      <c r="AA64" s="83"/>
      <c r="AB64" s="83"/>
      <c r="AC64" s="144">
        <v>1</v>
      </c>
      <c r="AD64" s="145">
        <v>1</v>
      </c>
      <c r="AE64" s="145">
        <v>1</v>
      </c>
      <c r="AF64" s="145">
        <v>1</v>
      </c>
      <c r="AG64" s="145">
        <v>1</v>
      </c>
      <c r="AH64" s="145">
        <v>1</v>
      </c>
      <c r="AI64" s="145">
        <v>1</v>
      </c>
      <c r="AJ64" s="145">
        <v>1</v>
      </c>
      <c r="AK64" s="145">
        <v>1</v>
      </c>
      <c r="AL64" s="145">
        <v>1</v>
      </c>
      <c r="AM64" s="145">
        <v>1</v>
      </c>
      <c r="AN64" s="145">
        <v>1</v>
      </c>
      <c r="AO64" s="145">
        <v>1</v>
      </c>
      <c r="AP64" s="145">
        <v>1</v>
      </c>
      <c r="AQ64" s="145">
        <v>1</v>
      </c>
      <c r="AR64" s="145">
        <v>1</v>
      </c>
      <c r="AS64" s="146">
        <v>1</v>
      </c>
      <c r="AT64" s="83"/>
      <c r="AU64" s="83"/>
      <c r="AV64" s="147">
        <v>1</v>
      </c>
      <c r="AW64" s="147">
        <v>1</v>
      </c>
      <c r="AX64" s="147">
        <v>1</v>
      </c>
      <c r="AY64" s="147">
        <v>1</v>
      </c>
      <c r="AZ64" s="83"/>
      <c r="BA64" s="83"/>
      <c r="BB64" s="139"/>
      <c r="BC64" s="139"/>
      <c r="BD64" s="139"/>
      <c r="BE64" s="139"/>
      <c r="BF64" s="139"/>
      <c r="BG64" s="139"/>
    </row>
    <row r="65" spans="3:59" s="143" customFormat="1" ht="15" thickBot="1" x14ac:dyDescent="0.25">
      <c r="C65" s="83"/>
      <c r="D65" s="83"/>
      <c r="E65" s="83"/>
      <c r="F65" s="83"/>
      <c r="G65" s="83"/>
      <c r="H65" s="83"/>
      <c r="I65" s="83"/>
      <c r="J65" s="83"/>
      <c r="K65" s="83"/>
      <c r="L65" s="83"/>
      <c r="M65" s="83"/>
      <c r="N65" s="83"/>
      <c r="O65" s="83"/>
      <c r="P65" s="83"/>
      <c r="Q65" s="83"/>
      <c r="R65" s="83"/>
      <c r="S65" s="83"/>
      <c r="T65" s="83"/>
      <c r="U65" s="83"/>
      <c r="V65" s="83"/>
      <c r="W65" s="83"/>
      <c r="X65" s="83"/>
      <c r="Y65" s="83"/>
      <c r="Z65" s="83"/>
      <c r="AA65" s="83"/>
      <c r="AB65" s="83"/>
      <c r="AC65" s="144">
        <v>1</v>
      </c>
      <c r="AD65" s="145">
        <v>1</v>
      </c>
      <c r="AE65" s="145">
        <v>1</v>
      </c>
      <c r="AF65" s="145">
        <v>1</v>
      </c>
      <c r="AG65" s="145">
        <v>1</v>
      </c>
      <c r="AH65" s="145">
        <v>1</v>
      </c>
      <c r="AI65" s="145">
        <v>1</v>
      </c>
      <c r="AJ65" s="145">
        <v>1</v>
      </c>
      <c r="AK65" s="145">
        <v>1</v>
      </c>
      <c r="AL65" s="145">
        <v>1</v>
      </c>
      <c r="AM65" s="145">
        <v>1</v>
      </c>
      <c r="AN65" s="145">
        <v>1</v>
      </c>
      <c r="AO65" s="145">
        <v>1</v>
      </c>
      <c r="AP65" s="145">
        <v>1</v>
      </c>
      <c r="AQ65" s="145">
        <v>1</v>
      </c>
      <c r="AR65" s="145">
        <v>1</v>
      </c>
      <c r="AS65" s="146">
        <v>1</v>
      </c>
      <c r="AT65" s="83"/>
      <c r="AU65" s="83"/>
      <c r="AV65" s="83"/>
      <c r="AW65" s="83"/>
      <c r="AX65" s="83"/>
      <c r="AY65" s="83"/>
      <c r="AZ65" s="83"/>
      <c r="BA65" s="83"/>
      <c r="BB65" s="139"/>
      <c r="BC65" s="139"/>
      <c r="BD65" s="139"/>
      <c r="BE65" s="139"/>
      <c r="BF65" s="139"/>
      <c r="BG65" s="139"/>
    </row>
    <row r="66" spans="3:59" s="143" customFormat="1" ht="15" thickBot="1" x14ac:dyDescent="0.25">
      <c r="C66" s="83"/>
      <c r="D66" s="83"/>
      <c r="E66" s="83"/>
      <c r="F66" s="83"/>
      <c r="G66" s="83"/>
      <c r="H66" s="83"/>
      <c r="I66" s="83"/>
      <c r="J66" s="83"/>
      <c r="K66" s="83"/>
      <c r="L66" s="83"/>
      <c r="M66" s="83"/>
      <c r="N66" s="83"/>
      <c r="O66" s="83"/>
      <c r="P66" s="83"/>
      <c r="Q66" s="83"/>
      <c r="R66" s="83"/>
      <c r="S66" s="83"/>
      <c r="T66" s="83"/>
      <c r="U66" s="83"/>
      <c r="V66" s="83"/>
      <c r="W66" s="83"/>
      <c r="X66" s="83"/>
      <c r="Y66" s="83"/>
      <c r="Z66" s="83"/>
      <c r="AA66" s="83"/>
      <c r="AB66" s="83"/>
      <c r="AC66" s="144">
        <v>1</v>
      </c>
      <c r="AD66" s="145">
        <v>1</v>
      </c>
      <c r="AE66" s="145">
        <v>1</v>
      </c>
      <c r="AF66" s="145">
        <v>1</v>
      </c>
      <c r="AG66" s="145">
        <v>1</v>
      </c>
      <c r="AH66" s="145">
        <v>1</v>
      </c>
      <c r="AI66" s="145">
        <v>1</v>
      </c>
      <c r="AJ66" s="145">
        <v>1</v>
      </c>
      <c r="AK66" s="145">
        <v>1</v>
      </c>
      <c r="AL66" s="145">
        <v>1</v>
      </c>
      <c r="AM66" s="145">
        <v>1</v>
      </c>
      <c r="AN66" s="145">
        <v>1</v>
      </c>
      <c r="AO66" s="145">
        <v>1</v>
      </c>
      <c r="AP66" s="145">
        <v>1</v>
      </c>
      <c r="AQ66" s="145">
        <v>1</v>
      </c>
      <c r="AR66" s="145">
        <v>1</v>
      </c>
      <c r="AS66" s="146">
        <v>1</v>
      </c>
      <c r="AT66" s="83"/>
      <c r="AU66" s="83"/>
      <c r="AV66" s="83"/>
      <c r="AW66" s="83"/>
      <c r="AX66" s="83"/>
      <c r="AY66" s="83"/>
      <c r="AZ66" s="83"/>
      <c r="BA66" s="83"/>
      <c r="BB66" s="139"/>
      <c r="BC66" s="139"/>
      <c r="BD66" s="139"/>
      <c r="BE66" s="139"/>
      <c r="BF66" s="139"/>
      <c r="BG66" s="139"/>
    </row>
    <row r="67" spans="3:59" s="143" customFormat="1" ht="15" thickBot="1" x14ac:dyDescent="0.25">
      <c r="C67" s="83"/>
      <c r="D67" s="83"/>
      <c r="E67" s="83"/>
      <c r="F67" s="83"/>
      <c r="G67" s="83"/>
      <c r="H67" s="83"/>
      <c r="I67" s="83"/>
      <c r="J67" s="83"/>
      <c r="K67" s="83"/>
      <c r="L67" s="83"/>
      <c r="M67" s="83"/>
      <c r="N67" s="83"/>
      <c r="O67" s="83"/>
      <c r="P67" s="83"/>
      <c r="Q67" s="83"/>
      <c r="R67" s="83"/>
      <c r="S67" s="83"/>
      <c r="T67" s="83"/>
      <c r="U67" s="83"/>
      <c r="V67" s="83"/>
      <c r="W67" s="83"/>
      <c r="X67" s="83"/>
      <c r="Y67" s="83"/>
      <c r="Z67" s="83"/>
      <c r="AA67" s="83"/>
      <c r="AB67" s="83"/>
      <c r="AC67" s="83"/>
      <c r="AD67" s="83"/>
      <c r="AE67" s="144">
        <v>1</v>
      </c>
      <c r="AF67" s="145">
        <v>1</v>
      </c>
      <c r="AG67" s="145">
        <v>1</v>
      </c>
      <c r="AH67" s="145">
        <v>1</v>
      </c>
      <c r="AI67" s="145">
        <v>1</v>
      </c>
      <c r="AJ67" s="145">
        <v>1</v>
      </c>
      <c r="AK67" s="145">
        <v>1</v>
      </c>
      <c r="AL67" s="145">
        <v>1</v>
      </c>
      <c r="AM67" s="145">
        <v>1</v>
      </c>
      <c r="AN67" s="145">
        <v>1</v>
      </c>
      <c r="AO67" s="145">
        <v>1</v>
      </c>
      <c r="AP67" s="145">
        <v>1</v>
      </c>
      <c r="AQ67" s="145">
        <v>1</v>
      </c>
      <c r="AR67" s="145">
        <v>1</v>
      </c>
      <c r="AS67" s="145">
        <v>1</v>
      </c>
      <c r="AT67" s="145">
        <v>1</v>
      </c>
      <c r="AU67" s="146">
        <v>1</v>
      </c>
      <c r="AZ67" s="83"/>
      <c r="BA67" s="83"/>
      <c r="BB67" s="139"/>
      <c r="BC67" s="139"/>
      <c r="BD67" s="139"/>
      <c r="BE67" s="139"/>
      <c r="BF67" s="139"/>
      <c r="BG67" s="139"/>
    </row>
    <row r="68" spans="3:59" s="143" customFormat="1" x14ac:dyDescent="0.2">
      <c r="C68" s="83"/>
      <c r="D68" s="83"/>
      <c r="E68" s="83"/>
      <c r="F68" s="83"/>
      <c r="G68" s="83"/>
      <c r="H68" s="83"/>
      <c r="I68" s="83"/>
      <c r="J68" s="83"/>
      <c r="K68" s="83"/>
      <c r="L68" s="83"/>
      <c r="M68" s="83"/>
      <c r="N68" s="83"/>
      <c r="O68" s="83"/>
      <c r="P68" s="83"/>
      <c r="Q68" s="83"/>
      <c r="R68" s="83"/>
      <c r="S68" s="83"/>
      <c r="T68" s="83"/>
      <c r="U68" s="83"/>
      <c r="V68" s="83"/>
      <c r="W68" s="83"/>
      <c r="X68" s="83"/>
      <c r="Y68" s="83"/>
      <c r="Z68" s="83"/>
      <c r="AA68" s="83"/>
      <c r="AB68" s="83"/>
      <c r="AC68" s="83"/>
      <c r="AD68" s="83"/>
      <c r="AE68" s="83"/>
      <c r="AF68" s="147">
        <v>1</v>
      </c>
      <c r="AG68" s="147">
        <v>1</v>
      </c>
      <c r="AH68" s="147">
        <v>1</v>
      </c>
      <c r="AI68" s="147">
        <v>1</v>
      </c>
      <c r="AJ68" s="147">
        <v>1</v>
      </c>
      <c r="AK68" s="147">
        <v>1</v>
      </c>
      <c r="AL68" s="147">
        <v>1</v>
      </c>
      <c r="AM68" s="147">
        <v>1</v>
      </c>
      <c r="AN68" s="147">
        <v>1</v>
      </c>
      <c r="AO68" s="147">
        <v>1</v>
      </c>
      <c r="AP68" s="83"/>
      <c r="AQ68" s="83"/>
      <c r="AR68" s="147">
        <v>1</v>
      </c>
      <c r="AS68" s="147">
        <v>1</v>
      </c>
      <c r="AT68" s="83"/>
      <c r="AU68" s="83"/>
      <c r="AV68" s="83"/>
      <c r="AW68" s="83"/>
      <c r="AX68" s="83"/>
      <c r="AY68" s="83"/>
      <c r="AZ68" s="83"/>
      <c r="BA68" s="83"/>
      <c r="BB68" s="139"/>
      <c r="BC68" s="139"/>
      <c r="BD68" s="139"/>
      <c r="BE68" s="139"/>
      <c r="BF68" s="139"/>
      <c r="BG68" s="139"/>
    </row>
    <row r="69" spans="3:59" s="143" customFormat="1" x14ac:dyDescent="0.2">
      <c r="C69" s="83"/>
      <c r="D69" s="83"/>
      <c r="E69" s="83"/>
      <c r="F69" s="83"/>
      <c r="G69" s="83"/>
      <c r="H69" s="83"/>
      <c r="I69" s="83"/>
      <c r="J69" s="83"/>
      <c r="K69" s="83"/>
      <c r="L69" s="83"/>
      <c r="M69" s="83"/>
      <c r="N69" s="83"/>
      <c r="O69" s="83"/>
      <c r="P69" s="83"/>
      <c r="Q69" s="83"/>
      <c r="R69" s="83"/>
      <c r="S69" s="83"/>
      <c r="T69" s="83"/>
      <c r="U69" s="83"/>
      <c r="V69" s="83"/>
      <c r="W69" s="83"/>
      <c r="X69" s="83"/>
      <c r="Y69" s="83"/>
      <c r="Z69" s="83"/>
      <c r="AA69" s="83"/>
      <c r="AB69" s="83"/>
      <c r="AC69" s="83"/>
      <c r="AD69" s="83"/>
      <c r="AE69" s="83"/>
      <c r="AF69" s="147">
        <v>1</v>
      </c>
      <c r="AG69" s="147">
        <v>1</v>
      </c>
      <c r="AH69" s="147">
        <v>1</v>
      </c>
      <c r="AI69" s="147">
        <v>1</v>
      </c>
      <c r="AJ69" s="147">
        <v>1</v>
      </c>
      <c r="AK69" s="147">
        <v>1</v>
      </c>
      <c r="AL69" s="147">
        <v>1</v>
      </c>
      <c r="AM69" s="147">
        <v>1</v>
      </c>
      <c r="AN69" s="147">
        <v>1</v>
      </c>
      <c r="AO69" s="147">
        <v>1</v>
      </c>
      <c r="AP69" s="83"/>
      <c r="AQ69" s="83"/>
      <c r="AR69" s="147">
        <v>1</v>
      </c>
      <c r="AS69" s="147">
        <v>1</v>
      </c>
      <c r="AT69" s="83"/>
      <c r="AU69" s="83"/>
      <c r="AV69" s="83"/>
      <c r="AW69" s="83"/>
      <c r="AX69" s="83"/>
      <c r="AY69" s="83"/>
      <c r="AZ69" s="83"/>
      <c r="BA69" s="83"/>
      <c r="BB69" s="139"/>
      <c r="BC69" s="139"/>
      <c r="BD69" s="139"/>
      <c r="BE69" s="139"/>
      <c r="BF69" s="139"/>
      <c r="BG69" s="139"/>
    </row>
    <row r="71" spans="3:59" s="103" customFormat="1" x14ac:dyDescent="0.2">
      <c r="C71" s="104"/>
      <c r="D71" s="104"/>
      <c r="E71" s="104"/>
      <c r="F71" s="104"/>
      <c r="G71" s="104"/>
      <c r="H71" s="104"/>
      <c r="I71" s="104"/>
      <c r="J71" s="104"/>
      <c r="K71" s="104"/>
      <c r="L71" s="104"/>
      <c r="M71" s="104"/>
      <c r="N71" s="104"/>
      <c r="O71" s="104"/>
      <c r="P71" s="104"/>
      <c r="Q71" s="104"/>
      <c r="R71" s="104"/>
      <c r="S71" s="104"/>
      <c r="T71" s="104"/>
      <c r="U71" s="104"/>
      <c r="V71" s="104"/>
      <c r="W71" s="104"/>
      <c r="X71" s="104"/>
      <c r="Y71" s="104"/>
      <c r="Z71" s="104"/>
      <c r="AA71" s="104"/>
      <c r="AB71" s="104"/>
      <c r="AC71" s="104"/>
      <c r="AD71" s="104"/>
      <c r="AE71" s="104"/>
      <c r="AF71" s="104"/>
      <c r="AG71" s="104"/>
      <c r="AH71" s="104"/>
      <c r="AI71" s="104"/>
      <c r="AJ71" s="104"/>
      <c r="AK71" s="104"/>
      <c r="AL71" s="104"/>
      <c r="AM71" s="104"/>
      <c r="AN71" s="104"/>
      <c r="AO71" s="104"/>
      <c r="AP71" s="104"/>
      <c r="AQ71" s="104"/>
      <c r="AR71" s="104"/>
      <c r="AS71" s="104"/>
      <c r="AT71" s="104"/>
      <c r="AU71" s="104"/>
      <c r="AV71" s="104"/>
      <c r="AW71" s="104"/>
      <c r="AX71" s="104"/>
      <c r="AY71" s="104"/>
      <c r="AZ71" s="104"/>
      <c r="BA71" s="104"/>
      <c r="BB71" s="5"/>
      <c r="BC71" s="5"/>
      <c r="BD71" s="5"/>
      <c r="BE71" s="5"/>
      <c r="BF71" s="5"/>
      <c r="BG71" s="5"/>
    </row>
    <row r="72" spans="3:59" s="103" customFormat="1" x14ac:dyDescent="0.2">
      <c r="C72" s="104"/>
      <c r="D72" s="104"/>
      <c r="E72" s="104"/>
      <c r="F72" s="104"/>
      <c r="G72" s="104"/>
      <c r="H72" s="104"/>
      <c r="I72" s="104"/>
      <c r="J72" s="104"/>
      <c r="K72" s="104"/>
      <c r="L72" s="104"/>
      <c r="M72" s="104"/>
      <c r="N72" s="104"/>
      <c r="O72" s="104"/>
      <c r="P72" s="104"/>
      <c r="Q72" s="104"/>
      <c r="R72" s="104"/>
      <c r="S72" s="104"/>
      <c r="T72" s="104"/>
      <c r="U72" s="104"/>
      <c r="V72" s="104"/>
      <c r="W72" s="104"/>
      <c r="X72" s="104"/>
      <c r="Y72" s="104"/>
      <c r="Z72" s="104"/>
      <c r="AA72" s="104"/>
      <c r="AB72" s="104"/>
      <c r="AC72" s="104"/>
      <c r="AD72" s="104"/>
      <c r="AE72" s="104"/>
      <c r="AF72" s="104"/>
      <c r="AG72" s="104"/>
      <c r="AH72" s="104"/>
      <c r="AI72" s="104"/>
      <c r="AJ72" s="104"/>
      <c r="AK72" s="104"/>
      <c r="AL72" s="104"/>
      <c r="AM72" s="104"/>
      <c r="AN72" s="104"/>
      <c r="AO72" s="104"/>
      <c r="AP72" s="104"/>
      <c r="AQ72" s="104"/>
      <c r="AR72" s="104"/>
      <c r="AS72" s="104"/>
      <c r="AT72" s="104"/>
      <c r="AU72" s="104"/>
      <c r="AV72" s="104"/>
      <c r="AW72" s="104"/>
      <c r="AX72" s="104"/>
      <c r="AY72" s="104"/>
      <c r="AZ72" s="104"/>
      <c r="BA72" s="104"/>
      <c r="BB72" s="5"/>
      <c r="BC72" s="5"/>
      <c r="BD72" s="5"/>
      <c r="BE72" s="5"/>
      <c r="BF72" s="5"/>
      <c r="BG72" s="5"/>
    </row>
    <row r="73" spans="3:59" ht="15" x14ac:dyDescent="0.25">
      <c r="D73" s="70" t="s">
        <v>10</v>
      </c>
      <c r="H73" s="68">
        <f>SUM(H10:H12)</f>
        <v>0</v>
      </c>
      <c r="I73" s="68">
        <f t="shared" ref="I73:AY73" si="9">SUM(I10:I12)</f>
        <v>0</v>
      </c>
      <c r="J73" s="68">
        <f t="shared" si="9"/>
        <v>0</v>
      </c>
      <c r="K73" s="68">
        <f t="shared" si="9"/>
        <v>0</v>
      </c>
      <c r="L73" s="68">
        <f t="shared" si="9"/>
        <v>0</v>
      </c>
      <c r="M73" s="68">
        <f t="shared" si="9"/>
        <v>0</v>
      </c>
      <c r="N73" s="68">
        <f t="shared" si="9"/>
        <v>0</v>
      </c>
      <c r="O73" s="68">
        <f t="shared" si="9"/>
        <v>0</v>
      </c>
      <c r="P73" s="68">
        <f t="shared" si="9"/>
        <v>0</v>
      </c>
      <c r="Q73" s="68">
        <f t="shared" si="9"/>
        <v>0</v>
      </c>
      <c r="R73" s="68">
        <f t="shared" si="9"/>
        <v>0</v>
      </c>
      <c r="S73" s="68">
        <f t="shared" si="9"/>
        <v>0</v>
      </c>
      <c r="T73" s="68">
        <f t="shared" si="9"/>
        <v>0</v>
      </c>
      <c r="U73" s="68">
        <f t="shared" si="9"/>
        <v>0</v>
      </c>
      <c r="V73" s="68">
        <f t="shared" si="9"/>
        <v>0</v>
      </c>
      <c r="W73" s="68">
        <f t="shared" si="9"/>
        <v>0</v>
      </c>
      <c r="X73" s="68">
        <f t="shared" si="9"/>
        <v>10</v>
      </c>
      <c r="Y73" s="68">
        <f t="shared" si="9"/>
        <v>10</v>
      </c>
      <c r="Z73" s="68">
        <f t="shared" si="9"/>
        <v>10</v>
      </c>
      <c r="AA73" s="68">
        <f t="shared" si="9"/>
        <v>10</v>
      </c>
      <c r="AB73" s="68">
        <f t="shared" si="9"/>
        <v>10</v>
      </c>
      <c r="AC73" s="68">
        <f t="shared" si="9"/>
        <v>10</v>
      </c>
      <c r="AD73" s="68">
        <f t="shared" si="9"/>
        <v>10</v>
      </c>
      <c r="AE73" s="68">
        <f t="shared" si="9"/>
        <v>10</v>
      </c>
      <c r="AF73" s="68">
        <f t="shared" si="9"/>
        <v>10</v>
      </c>
      <c r="AG73" s="68">
        <f t="shared" si="9"/>
        <v>10</v>
      </c>
      <c r="AH73" s="68">
        <f t="shared" ref="AH73:AP73" si="10">SUM(AH10:AH11)</f>
        <v>10</v>
      </c>
      <c r="AI73" s="68">
        <f t="shared" si="10"/>
        <v>10</v>
      </c>
      <c r="AJ73" s="68">
        <f t="shared" si="10"/>
        <v>10</v>
      </c>
      <c r="AK73" s="68">
        <f t="shared" si="10"/>
        <v>10</v>
      </c>
      <c r="AL73" s="68">
        <f t="shared" si="10"/>
        <v>10</v>
      </c>
      <c r="AM73" s="68">
        <f t="shared" si="10"/>
        <v>10</v>
      </c>
      <c r="AN73" s="68">
        <f t="shared" si="10"/>
        <v>10</v>
      </c>
      <c r="AO73" s="68">
        <f t="shared" si="10"/>
        <v>10</v>
      </c>
      <c r="AP73" s="68">
        <f t="shared" si="10"/>
        <v>10</v>
      </c>
      <c r="AQ73" s="68">
        <f t="shared" si="9"/>
        <v>10</v>
      </c>
      <c r="AR73" s="68">
        <f t="shared" si="9"/>
        <v>10</v>
      </c>
      <c r="AS73" s="68">
        <f t="shared" si="9"/>
        <v>10</v>
      </c>
      <c r="AT73" s="68">
        <f t="shared" si="9"/>
        <v>10</v>
      </c>
      <c r="AU73" s="68">
        <f t="shared" si="9"/>
        <v>10</v>
      </c>
      <c r="AV73" s="68">
        <f t="shared" si="9"/>
        <v>5</v>
      </c>
      <c r="AW73" s="68">
        <f t="shared" si="9"/>
        <v>0</v>
      </c>
      <c r="AX73" s="68">
        <f t="shared" si="9"/>
        <v>0</v>
      </c>
      <c r="AY73" s="68">
        <f t="shared" si="9"/>
        <v>0</v>
      </c>
    </row>
    <row r="74" spans="3:59" ht="15" x14ac:dyDescent="0.25">
      <c r="D74" s="71">
        <v>0.2</v>
      </c>
      <c r="H74" s="69">
        <f>H73*1.2</f>
        <v>0</v>
      </c>
      <c r="I74" s="69">
        <f t="shared" ref="I74:AY74" si="11">I73*1.2</f>
        <v>0</v>
      </c>
      <c r="J74" s="69">
        <f t="shared" si="11"/>
        <v>0</v>
      </c>
      <c r="K74" s="69">
        <f t="shared" si="11"/>
        <v>0</v>
      </c>
      <c r="L74" s="69">
        <f t="shared" si="11"/>
        <v>0</v>
      </c>
      <c r="M74" s="69">
        <f t="shared" si="11"/>
        <v>0</v>
      </c>
      <c r="N74" s="69">
        <f t="shared" si="11"/>
        <v>0</v>
      </c>
      <c r="O74" s="69">
        <f t="shared" si="11"/>
        <v>0</v>
      </c>
      <c r="P74" s="69">
        <f t="shared" si="11"/>
        <v>0</v>
      </c>
      <c r="Q74" s="69">
        <f t="shared" si="11"/>
        <v>0</v>
      </c>
      <c r="R74" s="69">
        <f t="shared" si="11"/>
        <v>0</v>
      </c>
      <c r="S74" s="69">
        <f t="shared" si="11"/>
        <v>0</v>
      </c>
      <c r="T74" s="69">
        <f t="shared" si="11"/>
        <v>0</v>
      </c>
      <c r="U74" s="69">
        <f t="shared" si="11"/>
        <v>0</v>
      </c>
      <c r="V74" s="69">
        <f t="shared" si="11"/>
        <v>0</v>
      </c>
      <c r="W74" s="69">
        <f t="shared" si="11"/>
        <v>0</v>
      </c>
      <c r="X74" s="69">
        <f t="shared" si="11"/>
        <v>12</v>
      </c>
      <c r="Y74" s="69">
        <f t="shared" si="11"/>
        <v>12</v>
      </c>
      <c r="Z74" s="69">
        <f t="shared" si="11"/>
        <v>12</v>
      </c>
      <c r="AA74" s="69">
        <f t="shared" si="11"/>
        <v>12</v>
      </c>
      <c r="AB74" s="69">
        <f t="shared" si="11"/>
        <v>12</v>
      </c>
      <c r="AC74" s="69">
        <f t="shared" si="11"/>
        <v>12</v>
      </c>
      <c r="AD74" s="69">
        <f t="shared" si="11"/>
        <v>12</v>
      </c>
      <c r="AE74" s="69">
        <f t="shared" si="11"/>
        <v>12</v>
      </c>
      <c r="AF74" s="69">
        <f t="shared" si="11"/>
        <v>12</v>
      </c>
      <c r="AG74" s="69">
        <f t="shared" si="11"/>
        <v>12</v>
      </c>
      <c r="AH74" s="69">
        <f t="shared" si="11"/>
        <v>12</v>
      </c>
      <c r="AI74" s="69">
        <f t="shared" si="11"/>
        <v>12</v>
      </c>
      <c r="AJ74" s="69">
        <f t="shared" si="11"/>
        <v>12</v>
      </c>
      <c r="AK74" s="69">
        <f t="shared" si="11"/>
        <v>12</v>
      </c>
      <c r="AL74" s="69">
        <f t="shared" si="11"/>
        <v>12</v>
      </c>
      <c r="AM74" s="69">
        <f t="shared" si="11"/>
        <v>12</v>
      </c>
      <c r="AN74" s="69">
        <f t="shared" si="11"/>
        <v>12</v>
      </c>
      <c r="AO74" s="69">
        <f t="shared" si="11"/>
        <v>12</v>
      </c>
      <c r="AP74" s="69">
        <f t="shared" si="11"/>
        <v>12</v>
      </c>
      <c r="AQ74" s="69">
        <f t="shared" si="11"/>
        <v>12</v>
      </c>
      <c r="AR74" s="69">
        <f t="shared" si="11"/>
        <v>12</v>
      </c>
      <c r="AS74" s="69">
        <f t="shared" si="11"/>
        <v>12</v>
      </c>
      <c r="AT74" s="69">
        <f t="shared" si="11"/>
        <v>12</v>
      </c>
      <c r="AU74" s="69">
        <f t="shared" si="11"/>
        <v>12</v>
      </c>
      <c r="AV74" s="69">
        <f t="shared" si="11"/>
        <v>6</v>
      </c>
      <c r="AW74" s="69">
        <f t="shared" si="11"/>
        <v>0</v>
      </c>
      <c r="AX74" s="69">
        <f t="shared" si="11"/>
        <v>0</v>
      </c>
      <c r="AY74" s="69">
        <f t="shared" si="11"/>
        <v>0</v>
      </c>
    </row>
    <row r="75" spans="3:59" ht="15.75" thickBot="1" x14ac:dyDescent="0.3">
      <c r="D75" s="71" t="s">
        <v>30</v>
      </c>
      <c r="H75" s="69">
        <f t="shared" ref="H75:AY75" si="12">SUM(H76:H95)</f>
        <v>0</v>
      </c>
      <c r="I75" s="69">
        <f t="shared" si="12"/>
        <v>0</v>
      </c>
      <c r="J75" s="69">
        <f t="shared" si="12"/>
        <v>0</v>
      </c>
      <c r="K75" s="69">
        <f t="shared" si="12"/>
        <v>0</v>
      </c>
      <c r="L75" s="69">
        <f t="shared" si="12"/>
        <v>0</v>
      </c>
      <c r="M75" s="69">
        <f t="shared" si="12"/>
        <v>0</v>
      </c>
      <c r="N75" s="69">
        <f t="shared" si="12"/>
        <v>0</v>
      </c>
      <c r="O75" s="69">
        <f t="shared" si="12"/>
        <v>0</v>
      </c>
      <c r="P75" s="69">
        <f t="shared" si="12"/>
        <v>0</v>
      </c>
      <c r="Q75" s="69">
        <f t="shared" si="12"/>
        <v>0</v>
      </c>
      <c r="R75" s="69">
        <f t="shared" si="12"/>
        <v>0</v>
      </c>
      <c r="S75" s="69">
        <f t="shared" si="12"/>
        <v>0</v>
      </c>
      <c r="T75" s="69">
        <f t="shared" si="12"/>
        <v>0</v>
      </c>
      <c r="U75" s="69">
        <f t="shared" si="12"/>
        <v>0</v>
      </c>
      <c r="V75" s="69">
        <f t="shared" si="12"/>
        <v>0</v>
      </c>
      <c r="W75" s="69">
        <f t="shared" si="12"/>
        <v>0</v>
      </c>
      <c r="X75" s="69">
        <f t="shared" si="12"/>
        <v>12</v>
      </c>
      <c r="Y75" s="69">
        <f t="shared" si="12"/>
        <v>12</v>
      </c>
      <c r="Z75" s="69">
        <f t="shared" si="12"/>
        <v>12</v>
      </c>
      <c r="AA75" s="69">
        <f t="shared" si="12"/>
        <v>12</v>
      </c>
      <c r="AB75" s="69">
        <f t="shared" si="12"/>
        <v>12</v>
      </c>
      <c r="AC75" s="69">
        <f t="shared" si="12"/>
        <v>12</v>
      </c>
      <c r="AD75" s="69">
        <f t="shared" si="12"/>
        <v>12</v>
      </c>
      <c r="AE75" s="69">
        <f t="shared" si="12"/>
        <v>12</v>
      </c>
      <c r="AF75" s="69">
        <f t="shared" si="12"/>
        <v>18</v>
      </c>
      <c r="AG75" s="69">
        <f t="shared" si="12"/>
        <v>18</v>
      </c>
      <c r="AH75" s="69">
        <f t="shared" si="12"/>
        <v>18</v>
      </c>
      <c r="AI75" s="69">
        <f t="shared" si="12"/>
        <v>18</v>
      </c>
      <c r="AJ75" s="69">
        <f t="shared" si="12"/>
        <v>18</v>
      </c>
      <c r="AK75" s="69">
        <f t="shared" si="12"/>
        <v>18</v>
      </c>
      <c r="AL75" s="69">
        <f t="shared" si="12"/>
        <v>18</v>
      </c>
      <c r="AM75" s="69">
        <f t="shared" si="12"/>
        <v>18</v>
      </c>
      <c r="AN75" s="69">
        <f t="shared" si="12"/>
        <v>18</v>
      </c>
      <c r="AO75" s="69">
        <f t="shared" si="12"/>
        <v>18</v>
      </c>
      <c r="AP75" s="69">
        <f t="shared" si="12"/>
        <v>18</v>
      </c>
      <c r="AQ75" s="69">
        <f t="shared" si="12"/>
        <v>18</v>
      </c>
      <c r="AR75" s="69">
        <f t="shared" si="12"/>
        <v>18</v>
      </c>
      <c r="AS75" s="69">
        <f t="shared" si="12"/>
        <v>18</v>
      </c>
      <c r="AT75" s="69">
        <f t="shared" si="12"/>
        <v>12</v>
      </c>
      <c r="AU75" s="69">
        <f t="shared" si="12"/>
        <v>12</v>
      </c>
      <c r="AV75" s="69">
        <f t="shared" si="12"/>
        <v>6</v>
      </c>
      <c r="AW75" s="69">
        <f t="shared" si="12"/>
        <v>0</v>
      </c>
      <c r="AX75" s="69">
        <f t="shared" si="12"/>
        <v>0</v>
      </c>
      <c r="AY75" s="69">
        <f t="shared" si="12"/>
        <v>0</v>
      </c>
    </row>
    <row r="76" spans="3:59" ht="15" thickBot="1" x14ac:dyDescent="0.25">
      <c r="H76" s="83"/>
      <c r="I76" s="83"/>
      <c r="J76" s="83"/>
      <c r="K76" s="83"/>
      <c r="L76" s="83"/>
      <c r="M76" s="83"/>
      <c r="N76" s="83"/>
      <c r="O76" s="83"/>
      <c r="P76" s="83"/>
      <c r="Q76" s="83"/>
      <c r="R76" s="83"/>
      <c r="S76" s="83"/>
      <c r="T76" s="83"/>
      <c r="U76" s="83"/>
      <c r="V76" s="83"/>
      <c r="W76" s="83"/>
      <c r="X76" s="87">
        <v>1</v>
      </c>
      <c r="Y76" s="88">
        <v>1</v>
      </c>
      <c r="Z76" s="88">
        <v>1</v>
      </c>
      <c r="AA76" s="88">
        <v>1</v>
      </c>
      <c r="AB76" s="88">
        <v>1</v>
      </c>
      <c r="AC76" s="88">
        <v>1</v>
      </c>
      <c r="AD76" s="88">
        <v>1</v>
      </c>
      <c r="AE76" s="88">
        <v>1</v>
      </c>
      <c r="AF76" s="88">
        <v>1</v>
      </c>
      <c r="AG76" s="88">
        <v>1</v>
      </c>
      <c r="AH76" s="88">
        <v>1</v>
      </c>
      <c r="AI76" s="88">
        <v>1</v>
      </c>
      <c r="AJ76" s="88">
        <v>1</v>
      </c>
      <c r="AK76" s="88">
        <v>1</v>
      </c>
      <c r="AL76" s="88">
        <v>1</v>
      </c>
      <c r="AM76" s="88">
        <v>1</v>
      </c>
      <c r="AN76" s="89">
        <v>1</v>
      </c>
      <c r="AO76" s="147">
        <v>1</v>
      </c>
      <c r="AP76" s="147">
        <v>1</v>
      </c>
      <c r="AQ76" s="147">
        <v>1</v>
      </c>
      <c r="AR76" s="147">
        <v>1</v>
      </c>
      <c r="AS76" s="147">
        <v>1</v>
      </c>
      <c r="AT76" s="147">
        <v>1</v>
      </c>
      <c r="AU76" s="147">
        <v>1</v>
      </c>
      <c r="AW76" s="83"/>
      <c r="AX76" s="83"/>
      <c r="AY76" s="83"/>
    </row>
    <row r="77" spans="3:59" ht="15" thickBot="1" x14ac:dyDescent="0.25">
      <c r="H77" s="83"/>
      <c r="I77" s="83"/>
      <c r="J77" s="83"/>
      <c r="K77" s="83"/>
      <c r="L77" s="83"/>
      <c r="M77" s="83"/>
      <c r="N77" s="83"/>
      <c r="O77" s="83"/>
      <c r="P77" s="83"/>
      <c r="Q77" s="83"/>
      <c r="R77" s="83"/>
      <c r="S77" s="83"/>
      <c r="T77" s="83"/>
      <c r="U77" s="83"/>
      <c r="V77" s="83"/>
      <c r="W77" s="83"/>
      <c r="X77" s="87">
        <v>1</v>
      </c>
      <c r="Y77" s="88">
        <v>1</v>
      </c>
      <c r="Z77" s="88">
        <v>1</v>
      </c>
      <c r="AA77" s="88">
        <v>1</v>
      </c>
      <c r="AB77" s="88">
        <v>1</v>
      </c>
      <c r="AC77" s="88">
        <v>1</v>
      </c>
      <c r="AD77" s="88">
        <v>1</v>
      </c>
      <c r="AE77" s="88">
        <v>1</v>
      </c>
      <c r="AF77" s="88">
        <v>1</v>
      </c>
      <c r="AG77" s="88">
        <v>1</v>
      </c>
      <c r="AH77" s="88">
        <v>1</v>
      </c>
      <c r="AI77" s="88">
        <v>1</v>
      </c>
      <c r="AJ77" s="88">
        <v>1</v>
      </c>
      <c r="AK77" s="88">
        <v>1</v>
      </c>
      <c r="AL77" s="88">
        <v>1</v>
      </c>
      <c r="AM77" s="88">
        <v>1</v>
      </c>
      <c r="AN77" s="89">
        <v>1</v>
      </c>
      <c r="AO77" s="147">
        <v>1</v>
      </c>
      <c r="AP77" s="147">
        <v>1</v>
      </c>
      <c r="AQ77" s="147">
        <v>1</v>
      </c>
      <c r="AR77" s="147">
        <v>1</v>
      </c>
      <c r="AS77" s="147">
        <v>1</v>
      </c>
      <c r="AT77" s="147">
        <v>1</v>
      </c>
      <c r="AU77" s="147">
        <v>1</v>
      </c>
      <c r="AW77" s="83"/>
      <c r="AX77" s="83"/>
      <c r="AY77" s="83"/>
    </row>
    <row r="78" spans="3:59" ht="15" thickBot="1" x14ac:dyDescent="0.25">
      <c r="H78" s="83"/>
      <c r="I78" s="83"/>
      <c r="J78" s="83"/>
      <c r="K78" s="83"/>
      <c r="L78" s="83"/>
      <c r="M78" s="83"/>
      <c r="N78" s="83"/>
      <c r="O78" s="83"/>
      <c r="P78" s="83"/>
      <c r="Q78" s="83"/>
      <c r="R78" s="83"/>
      <c r="S78" s="83"/>
      <c r="T78" s="83"/>
      <c r="U78" s="83"/>
      <c r="V78" s="83"/>
      <c r="W78" s="83"/>
      <c r="X78" s="87">
        <v>1</v>
      </c>
      <c r="Y78" s="88">
        <v>1</v>
      </c>
      <c r="Z78" s="88">
        <v>1</v>
      </c>
      <c r="AA78" s="88">
        <v>1</v>
      </c>
      <c r="AB78" s="88">
        <v>1</v>
      </c>
      <c r="AC78" s="88">
        <v>1</v>
      </c>
      <c r="AD78" s="88">
        <v>1</v>
      </c>
      <c r="AE78" s="88">
        <v>1</v>
      </c>
      <c r="AF78" s="88">
        <v>1</v>
      </c>
      <c r="AG78" s="88">
        <v>1</v>
      </c>
      <c r="AH78" s="88">
        <v>1</v>
      </c>
      <c r="AI78" s="88">
        <v>1</v>
      </c>
      <c r="AJ78" s="88">
        <v>1</v>
      </c>
      <c r="AK78" s="88">
        <v>1</v>
      </c>
      <c r="AL78" s="88">
        <v>1</v>
      </c>
      <c r="AM78" s="88">
        <v>1</v>
      </c>
      <c r="AN78" s="89">
        <v>1</v>
      </c>
      <c r="AO78" s="147">
        <v>1</v>
      </c>
      <c r="AP78" s="147">
        <v>1</v>
      </c>
      <c r="AQ78" s="147">
        <v>1</v>
      </c>
      <c r="AR78" s="147">
        <v>1</v>
      </c>
      <c r="AS78" s="147">
        <v>1</v>
      </c>
      <c r="AT78" s="147">
        <v>1</v>
      </c>
      <c r="AU78" s="147">
        <v>1</v>
      </c>
      <c r="AW78" s="83"/>
      <c r="AX78" s="83"/>
      <c r="AY78" s="83"/>
    </row>
    <row r="79" spans="3:59" ht="15" thickBot="1" x14ac:dyDescent="0.25">
      <c r="H79" s="83"/>
      <c r="I79" s="83"/>
      <c r="J79" s="83"/>
      <c r="K79" s="83"/>
      <c r="L79" s="83"/>
      <c r="M79" s="83"/>
      <c r="N79" s="83"/>
      <c r="O79" s="83"/>
      <c r="P79" s="83"/>
      <c r="Q79" s="83"/>
      <c r="R79" s="83"/>
      <c r="S79" s="83"/>
      <c r="T79" s="83"/>
      <c r="U79" s="83"/>
      <c r="V79" s="83"/>
      <c r="W79" s="83"/>
      <c r="X79" s="87">
        <v>1</v>
      </c>
      <c r="Y79" s="88">
        <v>1</v>
      </c>
      <c r="Z79" s="88">
        <v>1</v>
      </c>
      <c r="AA79" s="88">
        <v>1</v>
      </c>
      <c r="AB79" s="88">
        <v>1</v>
      </c>
      <c r="AC79" s="88">
        <v>1</v>
      </c>
      <c r="AD79" s="88">
        <v>1</v>
      </c>
      <c r="AE79" s="88">
        <v>1</v>
      </c>
      <c r="AF79" s="88">
        <v>1</v>
      </c>
      <c r="AG79" s="88">
        <v>1</v>
      </c>
      <c r="AH79" s="88">
        <v>1</v>
      </c>
      <c r="AI79" s="88">
        <v>1</v>
      </c>
      <c r="AJ79" s="88">
        <v>1</v>
      </c>
      <c r="AK79" s="88">
        <v>1</v>
      </c>
      <c r="AL79" s="88">
        <v>1</v>
      </c>
      <c r="AM79" s="88">
        <v>1</v>
      </c>
      <c r="AN79" s="89">
        <v>1</v>
      </c>
      <c r="AO79" s="147">
        <v>1</v>
      </c>
      <c r="AP79" s="147">
        <v>1</v>
      </c>
      <c r="AQ79" s="147">
        <v>1</v>
      </c>
      <c r="AR79" s="147">
        <v>1</v>
      </c>
      <c r="AS79" s="147">
        <v>1</v>
      </c>
      <c r="AT79" s="147">
        <v>1</v>
      </c>
      <c r="AU79" s="147">
        <v>1</v>
      </c>
      <c r="AW79" s="83"/>
      <c r="AX79" s="83"/>
      <c r="AY79" s="83"/>
    </row>
    <row r="80" spans="3:59" ht="15" thickBot="1" x14ac:dyDescent="0.25">
      <c r="H80" s="83"/>
      <c r="I80" s="83"/>
      <c r="J80" s="83"/>
      <c r="K80" s="83"/>
      <c r="L80" s="83"/>
      <c r="M80" s="83"/>
      <c r="N80" s="83"/>
      <c r="O80" s="83"/>
      <c r="P80" s="83"/>
      <c r="Q80" s="83"/>
      <c r="R80" s="83"/>
      <c r="S80" s="83"/>
      <c r="T80" s="83"/>
      <c r="U80" s="83"/>
      <c r="V80" s="83"/>
      <c r="W80" s="83"/>
      <c r="X80" s="87">
        <v>1</v>
      </c>
      <c r="Y80" s="88">
        <v>1</v>
      </c>
      <c r="Z80" s="88">
        <v>1</v>
      </c>
      <c r="AA80" s="88">
        <v>1</v>
      </c>
      <c r="AB80" s="88">
        <v>1</v>
      </c>
      <c r="AC80" s="88">
        <v>1</v>
      </c>
      <c r="AD80" s="88">
        <v>1</v>
      </c>
      <c r="AE80" s="88">
        <v>1</v>
      </c>
      <c r="AF80" s="88">
        <v>1</v>
      </c>
      <c r="AG80" s="88">
        <v>1</v>
      </c>
      <c r="AH80" s="88">
        <v>1</v>
      </c>
      <c r="AI80" s="88">
        <v>1</v>
      </c>
      <c r="AJ80" s="88">
        <v>1</v>
      </c>
      <c r="AK80" s="88">
        <v>1</v>
      </c>
      <c r="AL80" s="88">
        <v>1</v>
      </c>
      <c r="AM80" s="88">
        <v>1</v>
      </c>
      <c r="AN80" s="89">
        <v>1</v>
      </c>
      <c r="AO80" s="147">
        <v>1</v>
      </c>
      <c r="AP80" s="147">
        <v>1</v>
      </c>
      <c r="AQ80" s="147">
        <v>1</v>
      </c>
      <c r="AR80" s="147">
        <v>1</v>
      </c>
      <c r="AS80" s="147">
        <v>1</v>
      </c>
      <c r="AT80" s="147">
        <v>1</v>
      </c>
      <c r="AU80" s="147">
        <v>1</v>
      </c>
      <c r="AW80" s="83"/>
      <c r="AX80" s="83"/>
      <c r="AY80" s="83"/>
    </row>
    <row r="81" spans="3:59" ht="15" thickBot="1" x14ac:dyDescent="0.25">
      <c r="H81" s="83"/>
      <c r="I81" s="83"/>
      <c r="J81" s="83"/>
      <c r="K81" s="83"/>
      <c r="L81" s="83"/>
      <c r="M81" s="83"/>
      <c r="N81" s="83"/>
      <c r="O81" s="83"/>
      <c r="P81" s="83"/>
      <c r="Q81" s="83"/>
      <c r="R81" s="83"/>
      <c r="S81" s="83"/>
      <c r="T81" s="83"/>
      <c r="U81" s="83"/>
      <c r="V81" s="83"/>
      <c r="W81" s="83"/>
      <c r="X81" s="87">
        <v>1</v>
      </c>
      <c r="Y81" s="88">
        <v>1</v>
      </c>
      <c r="Z81" s="88">
        <v>1</v>
      </c>
      <c r="AA81" s="88">
        <v>1</v>
      </c>
      <c r="AB81" s="88">
        <v>1</v>
      </c>
      <c r="AC81" s="88">
        <v>1</v>
      </c>
      <c r="AD81" s="88">
        <v>1</v>
      </c>
      <c r="AE81" s="88">
        <v>1</v>
      </c>
      <c r="AF81" s="88">
        <v>1</v>
      </c>
      <c r="AG81" s="88">
        <v>1</v>
      </c>
      <c r="AH81" s="88">
        <v>1</v>
      </c>
      <c r="AI81" s="88">
        <v>1</v>
      </c>
      <c r="AJ81" s="88">
        <v>1</v>
      </c>
      <c r="AK81" s="88">
        <v>1</v>
      </c>
      <c r="AL81" s="88">
        <v>1</v>
      </c>
      <c r="AM81" s="88">
        <v>1</v>
      </c>
      <c r="AN81" s="89">
        <v>1</v>
      </c>
      <c r="AO81" s="147">
        <v>1</v>
      </c>
      <c r="AP81" s="147">
        <v>1</v>
      </c>
      <c r="AQ81" s="147">
        <v>1</v>
      </c>
      <c r="AR81" s="147">
        <v>1</v>
      </c>
      <c r="AS81" s="147">
        <v>1</v>
      </c>
      <c r="AT81" s="147">
        <v>1</v>
      </c>
      <c r="AU81" s="147">
        <v>1</v>
      </c>
      <c r="AW81" s="83"/>
      <c r="AX81" s="83"/>
      <c r="AY81" s="83"/>
    </row>
    <row r="82" spans="3:59" ht="15" thickBot="1" x14ac:dyDescent="0.25">
      <c r="H82" s="83"/>
      <c r="I82" s="83"/>
      <c r="J82" s="83"/>
      <c r="K82" s="83"/>
      <c r="L82" s="83"/>
      <c r="M82" s="83"/>
      <c r="N82" s="83"/>
      <c r="O82" s="83"/>
      <c r="P82" s="83"/>
      <c r="Q82" s="83"/>
      <c r="R82" s="83"/>
      <c r="S82" s="83"/>
      <c r="T82" s="83"/>
      <c r="U82" s="83"/>
      <c r="V82" s="83"/>
      <c r="W82" s="83"/>
      <c r="X82" s="87">
        <v>1</v>
      </c>
      <c r="Y82" s="88">
        <v>1</v>
      </c>
      <c r="Z82" s="88">
        <v>1</v>
      </c>
      <c r="AA82" s="88">
        <v>1</v>
      </c>
      <c r="AB82" s="88">
        <v>1</v>
      </c>
      <c r="AC82" s="88">
        <v>1</v>
      </c>
      <c r="AD82" s="88">
        <v>1</v>
      </c>
      <c r="AE82" s="88">
        <v>1</v>
      </c>
      <c r="AF82" s="88">
        <v>1</v>
      </c>
      <c r="AG82" s="88">
        <v>1</v>
      </c>
      <c r="AH82" s="88">
        <v>1</v>
      </c>
      <c r="AI82" s="88">
        <v>1</v>
      </c>
      <c r="AJ82" s="88">
        <v>1</v>
      </c>
      <c r="AK82" s="88">
        <v>1</v>
      </c>
      <c r="AL82" s="88">
        <v>1</v>
      </c>
      <c r="AM82" s="88">
        <v>1</v>
      </c>
      <c r="AN82" s="89">
        <v>1</v>
      </c>
      <c r="AO82" s="147">
        <v>1</v>
      </c>
      <c r="AP82" s="147">
        <v>1</v>
      </c>
      <c r="AQ82" s="147">
        <v>1</v>
      </c>
      <c r="AR82" s="147">
        <v>1</v>
      </c>
      <c r="AS82" s="147">
        <v>1</v>
      </c>
      <c r="AV82" s="83"/>
      <c r="AW82" s="83"/>
      <c r="AX82" s="83"/>
      <c r="AY82" s="83"/>
    </row>
    <row r="83" spans="3:59" ht="15" thickBot="1" x14ac:dyDescent="0.25">
      <c r="H83" s="83"/>
      <c r="I83" s="83"/>
      <c r="J83" s="83"/>
      <c r="K83" s="83"/>
      <c r="L83" s="83"/>
      <c r="M83" s="83"/>
      <c r="N83" s="83"/>
      <c r="O83" s="83"/>
      <c r="P83" s="83"/>
      <c r="Q83" s="83"/>
      <c r="R83" s="83"/>
      <c r="S83" s="83"/>
      <c r="T83" s="83"/>
      <c r="U83" s="83"/>
      <c r="V83" s="83"/>
      <c r="W83" s="83"/>
      <c r="X83" s="87">
        <v>1</v>
      </c>
      <c r="Y83" s="88">
        <v>1</v>
      </c>
      <c r="Z83" s="88">
        <v>1</v>
      </c>
      <c r="AA83" s="88">
        <v>1</v>
      </c>
      <c r="AB83" s="88">
        <v>1</v>
      </c>
      <c r="AC83" s="88">
        <v>1</v>
      </c>
      <c r="AD83" s="88">
        <v>1</v>
      </c>
      <c r="AE83" s="88">
        <v>1</v>
      </c>
      <c r="AF83" s="88">
        <v>1</v>
      </c>
      <c r="AG83" s="88">
        <v>1</v>
      </c>
      <c r="AH83" s="88">
        <v>1</v>
      </c>
      <c r="AI83" s="88">
        <v>1</v>
      </c>
      <c r="AJ83" s="88">
        <v>1</v>
      </c>
      <c r="AK83" s="88">
        <v>1</v>
      </c>
      <c r="AL83" s="88">
        <v>1</v>
      </c>
      <c r="AM83" s="88">
        <v>1</v>
      </c>
      <c r="AN83" s="89">
        <v>1</v>
      </c>
      <c r="AO83" s="147">
        <v>1</v>
      </c>
      <c r="AP83" s="147">
        <v>1</v>
      </c>
      <c r="AQ83" s="147">
        <v>1</v>
      </c>
      <c r="AR83" s="147">
        <v>1</v>
      </c>
      <c r="AS83" s="147">
        <v>1</v>
      </c>
      <c r="AV83" s="83"/>
      <c r="AW83" s="83"/>
      <c r="AX83" s="83"/>
      <c r="AY83" s="83"/>
    </row>
    <row r="84" spans="3:59" ht="15" thickBot="1" x14ac:dyDescent="0.25">
      <c r="H84" s="83"/>
      <c r="I84" s="83"/>
      <c r="J84" s="83"/>
      <c r="K84" s="83"/>
      <c r="L84" s="83"/>
      <c r="M84" s="83"/>
      <c r="N84" s="83"/>
      <c r="O84" s="83"/>
      <c r="P84" s="83"/>
      <c r="Q84" s="83"/>
      <c r="R84" s="83"/>
      <c r="S84" s="83"/>
      <c r="T84" s="83"/>
      <c r="U84" s="83"/>
      <c r="V84" s="83"/>
      <c r="W84" s="83"/>
      <c r="X84" s="87">
        <v>1</v>
      </c>
      <c r="Y84" s="88">
        <v>1</v>
      </c>
      <c r="Z84" s="88">
        <v>1</v>
      </c>
      <c r="AA84" s="88">
        <v>1</v>
      </c>
      <c r="AB84" s="88">
        <v>1</v>
      </c>
      <c r="AC84" s="88">
        <v>1</v>
      </c>
      <c r="AD84" s="88">
        <v>1</v>
      </c>
      <c r="AE84" s="88">
        <v>1</v>
      </c>
      <c r="AF84" s="88">
        <v>1</v>
      </c>
      <c r="AG84" s="88">
        <v>1</v>
      </c>
      <c r="AH84" s="88">
        <v>1</v>
      </c>
      <c r="AI84" s="88">
        <v>1</v>
      </c>
      <c r="AJ84" s="88">
        <v>1</v>
      </c>
      <c r="AK84" s="88">
        <v>1</v>
      </c>
      <c r="AL84" s="88">
        <v>1</v>
      </c>
      <c r="AM84" s="88">
        <v>1</v>
      </c>
      <c r="AN84" s="89">
        <v>1</v>
      </c>
      <c r="AO84" s="147">
        <v>1</v>
      </c>
      <c r="AP84" s="147">
        <v>1</v>
      </c>
      <c r="AQ84" s="147">
        <v>1</v>
      </c>
      <c r="AR84" s="147">
        <v>1</v>
      </c>
      <c r="AS84" s="147">
        <v>1</v>
      </c>
      <c r="AV84" s="83"/>
      <c r="AW84" s="83"/>
      <c r="AX84" s="83"/>
      <c r="AY84" s="83"/>
    </row>
    <row r="85" spans="3:59" ht="15" thickBot="1" x14ac:dyDescent="0.25">
      <c r="H85" s="83"/>
      <c r="I85" s="83"/>
      <c r="J85" s="83"/>
      <c r="K85" s="83"/>
      <c r="L85" s="83"/>
      <c r="M85" s="83"/>
      <c r="N85" s="83"/>
      <c r="O85" s="83"/>
      <c r="P85" s="83"/>
      <c r="Q85" s="83"/>
      <c r="R85" s="83"/>
      <c r="S85" s="83"/>
      <c r="T85" s="83"/>
      <c r="U85" s="83"/>
      <c r="V85" s="83"/>
      <c r="W85" s="83"/>
      <c r="X85" s="87">
        <v>1</v>
      </c>
      <c r="Y85" s="88">
        <v>1</v>
      </c>
      <c r="Z85" s="88">
        <v>1</v>
      </c>
      <c r="AA85" s="88">
        <v>1</v>
      </c>
      <c r="AB85" s="88">
        <v>1</v>
      </c>
      <c r="AC85" s="88">
        <v>1</v>
      </c>
      <c r="AD85" s="88">
        <v>1</v>
      </c>
      <c r="AE85" s="88">
        <v>1</v>
      </c>
      <c r="AF85" s="88">
        <v>1</v>
      </c>
      <c r="AG85" s="88">
        <v>1</v>
      </c>
      <c r="AH85" s="88">
        <v>1</v>
      </c>
      <c r="AI85" s="88">
        <v>1</v>
      </c>
      <c r="AJ85" s="88">
        <v>1</v>
      </c>
      <c r="AK85" s="88">
        <v>1</v>
      </c>
      <c r="AL85" s="88">
        <v>1</v>
      </c>
      <c r="AM85" s="88">
        <v>1</v>
      </c>
      <c r="AN85" s="89">
        <v>1</v>
      </c>
      <c r="AO85" s="147">
        <v>1</v>
      </c>
      <c r="AP85" s="147">
        <v>1</v>
      </c>
      <c r="AQ85" s="147">
        <v>1</v>
      </c>
      <c r="AR85" s="147">
        <v>1</v>
      </c>
      <c r="AS85" s="147">
        <v>1</v>
      </c>
      <c r="AV85" s="83"/>
      <c r="AW85" s="83"/>
      <c r="AX85" s="83"/>
      <c r="AY85" s="83"/>
    </row>
    <row r="86" spans="3:59" ht="15" thickBot="1" x14ac:dyDescent="0.25">
      <c r="H86" s="83"/>
      <c r="I86" s="83"/>
      <c r="J86" s="83"/>
      <c r="K86" s="83"/>
      <c r="L86" s="83"/>
      <c r="M86" s="83"/>
      <c r="N86" s="83"/>
      <c r="O86" s="83"/>
      <c r="P86" s="83"/>
      <c r="Q86" s="83"/>
      <c r="R86" s="83"/>
      <c r="S86" s="83"/>
      <c r="T86" s="83"/>
      <c r="U86" s="83"/>
      <c r="V86" s="83"/>
      <c r="W86" s="83"/>
      <c r="X86" s="87">
        <v>1</v>
      </c>
      <c r="Y86" s="88">
        <v>1</v>
      </c>
      <c r="Z86" s="88">
        <v>1</v>
      </c>
      <c r="AA86" s="88">
        <v>1</v>
      </c>
      <c r="AB86" s="88">
        <v>1</v>
      </c>
      <c r="AC86" s="88">
        <v>1</v>
      </c>
      <c r="AD86" s="88">
        <v>1</v>
      </c>
      <c r="AE86" s="88">
        <v>1</v>
      </c>
      <c r="AF86" s="88">
        <v>1</v>
      </c>
      <c r="AG86" s="88">
        <v>1</v>
      </c>
      <c r="AH86" s="88">
        <v>1</v>
      </c>
      <c r="AI86" s="88">
        <v>1</v>
      </c>
      <c r="AJ86" s="88">
        <v>1</v>
      </c>
      <c r="AK86" s="88">
        <v>1</v>
      </c>
      <c r="AL86" s="88">
        <v>1</v>
      </c>
      <c r="AM86" s="88">
        <v>1</v>
      </c>
      <c r="AN86" s="89">
        <v>1</v>
      </c>
      <c r="AO86" s="147">
        <v>1</v>
      </c>
      <c r="AP86" s="147">
        <v>1</v>
      </c>
      <c r="AQ86" s="147">
        <v>1</v>
      </c>
      <c r="AR86" s="147">
        <v>1</v>
      </c>
      <c r="AS86" s="147">
        <v>1</v>
      </c>
      <c r="AV86" s="83"/>
      <c r="AW86" s="83"/>
      <c r="AX86" s="83"/>
      <c r="AY86" s="83"/>
    </row>
    <row r="87" spans="3:59" ht="15" thickBot="1" x14ac:dyDescent="0.25">
      <c r="H87" s="83"/>
      <c r="I87" s="83"/>
      <c r="J87" s="83"/>
      <c r="K87" s="83"/>
      <c r="L87" s="83"/>
      <c r="M87" s="83"/>
      <c r="N87" s="83"/>
      <c r="O87" s="83"/>
      <c r="P87" s="83"/>
      <c r="Q87" s="83"/>
      <c r="R87" s="83"/>
      <c r="S87" s="83"/>
      <c r="T87" s="83"/>
      <c r="U87" s="83"/>
      <c r="V87" s="83"/>
      <c r="W87" s="83"/>
      <c r="X87" s="87">
        <v>1</v>
      </c>
      <c r="Y87" s="88">
        <v>1</v>
      </c>
      <c r="Z87" s="88">
        <v>1</v>
      </c>
      <c r="AA87" s="88">
        <v>1</v>
      </c>
      <c r="AB87" s="88">
        <v>1</v>
      </c>
      <c r="AC87" s="88">
        <v>1</v>
      </c>
      <c r="AD87" s="88">
        <v>1</v>
      </c>
      <c r="AE87" s="88">
        <v>1</v>
      </c>
      <c r="AF87" s="88">
        <v>1</v>
      </c>
      <c r="AG87" s="88">
        <v>1</v>
      </c>
      <c r="AH87" s="88">
        <v>1</v>
      </c>
      <c r="AI87" s="88">
        <v>1</v>
      </c>
      <c r="AJ87" s="88">
        <v>1</v>
      </c>
      <c r="AK87" s="88">
        <v>1</v>
      </c>
      <c r="AL87" s="88">
        <v>1</v>
      </c>
      <c r="AM87" s="88">
        <v>1</v>
      </c>
      <c r="AN87" s="89">
        <v>1</v>
      </c>
      <c r="AO87" s="147">
        <v>1</v>
      </c>
      <c r="AP87" s="147">
        <v>1</v>
      </c>
      <c r="AQ87" s="147">
        <v>1</v>
      </c>
      <c r="AR87" s="147">
        <v>1</v>
      </c>
      <c r="AS87" s="147">
        <v>1</v>
      </c>
      <c r="AV87" s="83"/>
      <c r="AW87" s="83"/>
      <c r="AX87" s="83"/>
      <c r="AY87" s="83"/>
    </row>
    <row r="88" spans="3:59" ht="15" thickBot="1" x14ac:dyDescent="0.25">
      <c r="H88" s="83"/>
      <c r="I88" s="83"/>
      <c r="J88" s="83"/>
      <c r="K88" s="83"/>
      <c r="L88" s="83"/>
      <c r="M88" s="83"/>
      <c r="N88" s="83"/>
      <c r="O88" s="83"/>
      <c r="P88" s="83"/>
      <c r="Q88" s="83"/>
      <c r="R88" s="83"/>
      <c r="S88" s="83"/>
      <c r="T88" s="83"/>
      <c r="U88" s="83"/>
      <c r="V88" s="83"/>
      <c r="W88" s="83"/>
      <c r="X88" s="83"/>
      <c r="Y88" s="83"/>
      <c r="Z88" s="83"/>
      <c r="AA88" s="83"/>
      <c r="AB88" s="83"/>
      <c r="AC88" s="83"/>
      <c r="AD88" s="83"/>
      <c r="AE88" s="83"/>
      <c r="AF88" s="144">
        <v>1</v>
      </c>
      <c r="AG88" s="145">
        <v>1</v>
      </c>
      <c r="AH88" s="145">
        <v>1</v>
      </c>
      <c r="AI88" s="145">
        <v>1</v>
      </c>
      <c r="AJ88" s="145">
        <v>1</v>
      </c>
      <c r="AK88" s="145">
        <v>1</v>
      </c>
      <c r="AL88" s="145">
        <v>1</v>
      </c>
      <c r="AM88" s="145">
        <v>1</v>
      </c>
      <c r="AN88" s="145">
        <v>1</v>
      </c>
      <c r="AO88" s="145">
        <v>1</v>
      </c>
      <c r="AP88" s="145">
        <v>1</v>
      </c>
      <c r="AQ88" s="145">
        <v>1</v>
      </c>
      <c r="AR88" s="145">
        <v>1</v>
      </c>
      <c r="AS88" s="145">
        <v>1</v>
      </c>
      <c r="AT88" s="145">
        <v>1</v>
      </c>
      <c r="AU88" s="145">
        <v>1</v>
      </c>
      <c r="AV88" s="146">
        <v>1</v>
      </c>
      <c r="AW88" s="83"/>
      <c r="AX88" s="83"/>
      <c r="AY88" s="83"/>
    </row>
    <row r="89" spans="3:59" ht="15" thickBot="1" x14ac:dyDescent="0.25">
      <c r="H89" s="83"/>
      <c r="I89" s="83"/>
      <c r="J89" s="83"/>
      <c r="K89" s="83"/>
      <c r="L89" s="83"/>
      <c r="M89" s="83"/>
      <c r="N89" s="83"/>
      <c r="O89" s="83"/>
      <c r="P89" s="83"/>
      <c r="Q89" s="83"/>
      <c r="R89" s="83"/>
      <c r="S89" s="83"/>
      <c r="T89" s="83"/>
      <c r="U89" s="83"/>
      <c r="V89" s="83"/>
      <c r="W89" s="83"/>
      <c r="X89" s="83"/>
      <c r="Y89" s="83"/>
      <c r="Z89" s="83"/>
      <c r="AA89" s="83"/>
      <c r="AB89" s="83"/>
      <c r="AC89" s="83"/>
      <c r="AD89" s="83"/>
      <c r="AE89" s="83"/>
      <c r="AF89" s="144">
        <v>1</v>
      </c>
      <c r="AG89" s="145">
        <v>1</v>
      </c>
      <c r="AH89" s="145">
        <v>1</v>
      </c>
      <c r="AI89" s="145">
        <v>1</v>
      </c>
      <c r="AJ89" s="145">
        <v>1</v>
      </c>
      <c r="AK89" s="145">
        <v>1</v>
      </c>
      <c r="AL89" s="145">
        <v>1</v>
      </c>
      <c r="AM89" s="145">
        <v>1</v>
      </c>
      <c r="AN89" s="145">
        <v>1</v>
      </c>
      <c r="AO89" s="145">
        <v>1</v>
      </c>
      <c r="AP89" s="145">
        <v>1</v>
      </c>
      <c r="AQ89" s="145">
        <v>1</v>
      </c>
      <c r="AR89" s="145">
        <v>1</v>
      </c>
      <c r="AS89" s="145">
        <v>1</v>
      </c>
      <c r="AT89" s="145">
        <v>1</v>
      </c>
      <c r="AU89" s="145">
        <v>1</v>
      </c>
      <c r="AV89" s="146">
        <v>1</v>
      </c>
      <c r="AW89" s="83"/>
      <c r="AX89" s="83"/>
      <c r="AY89" s="83"/>
    </row>
    <row r="90" spans="3:59" ht="15" thickBot="1" x14ac:dyDescent="0.25">
      <c r="H90" s="83"/>
      <c r="I90" s="83"/>
      <c r="J90" s="83"/>
      <c r="K90" s="83"/>
      <c r="L90" s="83"/>
      <c r="M90" s="83"/>
      <c r="N90" s="83"/>
      <c r="O90" s="83"/>
      <c r="P90" s="83"/>
      <c r="Q90" s="83"/>
      <c r="R90" s="83"/>
      <c r="S90" s="83"/>
      <c r="T90" s="83"/>
      <c r="U90" s="83"/>
      <c r="V90" s="83"/>
      <c r="W90" s="83"/>
      <c r="X90" s="83"/>
      <c r="Y90" s="83"/>
      <c r="Z90" s="83"/>
      <c r="AA90" s="83"/>
      <c r="AB90" s="83"/>
      <c r="AC90" s="83"/>
      <c r="AD90" s="83"/>
      <c r="AE90" s="83"/>
      <c r="AF90" s="144">
        <v>1</v>
      </c>
      <c r="AG90" s="145">
        <v>1</v>
      </c>
      <c r="AH90" s="145">
        <v>1</v>
      </c>
      <c r="AI90" s="145">
        <v>1</v>
      </c>
      <c r="AJ90" s="145">
        <v>1</v>
      </c>
      <c r="AK90" s="145">
        <v>1</v>
      </c>
      <c r="AL90" s="145">
        <v>1</v>
      </c>
      <c r="AM90" s="145">
        <v>1</v>
      </c>
      <c r="AN90" s="145">
        <v>1</v>
      </c>
      <c r="AO90" s="145">
        <v>1</v>
      </c>
      <c r="AP90" s="145">
        <v>1</v>
      </c>
      <c r="AQ90" s="145">
        <v>1</v>
      </c>
      <c r="AR90" s="145">
        <v>1</v>
      </c>
      <c r="AS90" s="145">
        <v>1</v>
      </c>
      <c r="AT90" s="145">
        <v>1</v>
      </c>
      <c r="AU90" s="145">
        <v>1</v>
      </c>
      <c r="AV90" s="146">
        <v>1</v>
      </c>
      <c r="AW90" s="83"/>
      <c r="AX90" s="83"/>
      <c r="AY90" s="83"/>
    </row>
    <row r="91" spans="3:59" ht="15" thickBot="1" x14ac:dyDescent="0.25">
      <c r="H91" s="83"/>
      <c r="I91" s="83"/>
      <c r="J91" s="83"/>
      <c r="K91" s="83"/>
      <c r="L91" s="83"/>
      <c r="M91" s="83"/>
      <c r="N91" s="83"/>
      <c r="O91" s="83"/>
      <c r="P91" s="83"/>
      <c r="Q91" s="83"/>
      <c r="R91" s="83"/>
      <c r="S91" s="83"/>
      <c r="T91" s="83"/>
      <c r="U91" s="83"/>
      <c r="V91" s="83"/>
      <c r="W91" s="83"/>
      <c r="X91" s="83"/>
      <c r="Y91" s="83"/>
      <c r="Z91" s="83"/>
      <c r="AA91" s="83"/>
      <c r="AB91" s="83"/>
      <c r="AC91" s="83"/>
      <c r="AD91" s="83"/>
      <c r="AE91" s="83"/>
      <c r="AF91" s="144">
        <v>1</v>
      </c>
      <c r="AG91" s="145">
        <v>1</v>
      </c>
      <c r="AH91" s="145">
        <v>1</v>
      </c>
      <c r="AI91" s="145">
        <v>1</v>
      </c>
      <c r="AJ91" s="145">
        <v>1</v>
      </c>
      <c r="AK91" s="145">
        <v>1</v>
      </c>
      <c r="AL91" s="145">
        <v>1</v>
      </c>
      <c r="AM91" s="145">
        <v>1</v>
      </c>
      <c r="AN91" s="145">
        <v>1</v>
      </c>
      <c r="AO91" s="145">
        <v>1</v>
      </c>
      <c r="AP91" s="145">
        <v>1</v>
      </c>
      <c r="AQ91" s="145">
        <v>1</v>
      </c>
      <c r="AR91" s="145">
        <v>1</v>
      </c>
      <c r="AS91" s="145">
        <v>1</v>
      </c>
      <c r="AT91" s="145">
        <v>1</v>
      </c>
      <c r="AU91" s="145">
        <v>1</v>
      </c>
      <c r="AV91" s="146">
        <v>1</v>
      </c>
      <c r="AW91" s="83"/>
      <c r="AX91" s="83"/>
      <c r="AY91" s="83"/>
    </row>
    <row r="92" spans="3:59" ht="15" thickBot="1" x14ac:dyDescent="0.25">
      <c r="H92" s="83"/>
      <c r="I92" s="83"/>
      <c r="J92" s="83"/>
      <c r="K92" s="83"/>
      <c r="L92" s="83"/>
      <c r="M92" s="83"/>
      <c r="N92" s="83"/>
      <c r="O92" s="83"/>
      <c r="P92" s="83"/>
      <c r="Q92" s="83"/>
      <c r="R92" s="83"/>
      <c r="S92" s="83"/>
      <c r="T92" s="83"/>
      <c r="U92" s="83"/>
      <c r="V92" s="83"/>
      <c r="W92" s="83"/>
      <c r="X92" s="83"/>
      <c r="Y92" s="83"/>
      <c r="Z92" s="83"/>
      <c r="AA92" s="83"/>
      <c r="AB92" s="83"/>
      <c r="AC92" s="83"/>
      <c r="AD92" s="83"/>
      <c r="AE92" s="83"/>
      <c r="AF92" s="144">
        <v>1</v>
      </c>
      <c r="AG92" s="145">
        <v>1</v>
      </c>
      <c r="AH92" s="145">
        <v>1</v>
      </c>
      <c r="AI92" s="145">
        <v>1</v>
      </c>
      <c r="AJ92" s="145">
        <v>1</v>
      </c>
      <c r="AK92" s="145">
        <v>1</v>
      </c>
      <c r="AL92" s="145">
        <v>1</v>
      </c>
      <c r="AM92" s="145">
        <v>1</v>
      </c>
      <c r="AN92" s="145">
        <v>1</v>
      </c>
      <c r="AO92" s="145">
        <v>1</v>
      </c>
      <c r="AP92" s="145">
        <v>1</v>
      </c>
      <c r="AQ92" s="145">
        <v>1</v>
      </c>
      <c r="AR92" s="145">
        <v>1</v>
      </c>
      <c r="AS92" s="145">
        <v>1</v>
      </c>
      <c r="AT92" s="145">
        <v>1</v>
      </c>
      <c r="AU92" s="145">
        <v>1</v>
      </c>
      <c r="AV92" s="146">
        <v>1</v>
      </c>
      <c r="AW92" s="83"/>
      <c r="AX92" s="83"/>
      <c r="AY92" s="83"/>
    </row>
    <row r="93" spans="3:59" ht="15" thickBot="1" x14ac:dyDescent="0.25">
      <c r="H93" s="83"/>
      <c r="I93" s="83"/>
      <c r="J93" s="83"/>
      <c r="K93" s="83"/>
      <c r="L93" s="83"/>
      <c r="M93" s="83"/>
      <c r="N93" s="83"/>
      <c r="O93" s="83"/>
      <c r="P93" s="83"/>
      <c r="Q93" s="83"/>
      <c r="R93" s="83"/>
      <c r="S93" s="83"/>
      <c r="T93" s="83"/>
      <c r="U93" s="83"/>
      <c r="V93" s="83"/>
      <c r="W93" s="83"/>
      <c r="X93" s="83"/>
      <c r="Y93" s="83"/>
      <c r="Z93" s="83"/>
      <c r="AA93" s="83"/>
      <c r="AB93" s="83"/>
      <c r="AC93" s="83"/>
      <c r="AD93" s="83"/>
      <c r="AE93" s="83"/>
      <c r="AF93" s="144">
        <v>1</v>
      </c>
      <c r="AG93" s="145">
        <v>1</v>
      </c>
      <c r="AH93" s="145">
        <v>1</v>
      </c>
      <c r="AI93" s="145">
        <v>1</v>
      </c>
      <c r="AJ93" s="145">
        <v>1</v>
      </c>
      <c r="AK93" s="145">
        <v>1</v>
      </c>
      <c r="AL93" s="145">
        <v>1</v>
      </c>
      <c r="AM93" s="145">
        <v>1</v>
      </c>
      <c r="AN93" s="145">
        <v>1</v>
      </c>
      <c r="AO93" s="145">
        <v>1</v>
      </c>
      <c r="AP93" s="145">
        <v>1</v>
      </c>
      <c r="AQ93" s="145">
        <v>1</v>
      </c>
      <c r="AR93" s="145">
        <v>1</v>
      </c>
      <c r="AS93" s="145">
        <v>1</v>
      </c>
      <c r="AT93" s="145">
        <v>1</v>
      </c>
      <c r="AU93" s="145">
        <v>1</v>
      </c>
      <c r="AV93" s="146">
        <v>1</v>
      </c>
      <c r="AW93" s="83"/>
      <c r="AX93" s="83"/>
      <c r="AY93" s="83"/>
    </row>
    <row r="94" spans="3:59" s="93" customFormat="1" ht="15" thickBot="1" x14ac:dyDescent="0.25">
      <c r="C94" s="72"/>
      <c r="D94" s="72"/>
      <c r="E94" s="72"/>
      <c r="F94" s="72"/>
      <c r="G94" s="72"/>
      <c r="H94" s="72"/>
      <c r="I94" s="72"/>
      <c r="J94" s="72"/>
      <c r="K94" s="72"/>
      <c r="L94" s="72"/>
      <c r="M94" s="72"/>
      <c r="N94" s="72"/>
      <c r="O94" s="72"/>
      <c r="P94" s="72"/>
      <c r="Q94" s="72"/>
      <c r="R94" s="72"/>
      <c r="S94" s="72"/>
      <c r="T94" s="72"/>
      <c r="U94" s="72"/>
      <c r="V94" s="72"/>
      <c r="W94" s="72"/>
      <c r="X94" s="72"/>
      <c r="Y94" s="72"/>
      <c r="Z94" s="72"/>
      <c r="AA94" s="72"/>
      <c r="AB94" s="72"/>
      <c r="AC94" s="72"/>
      <c r="AD94" s="72"/>
      <c r="AE94" s="72"/>
      <c r="AF94" s="72"/>
      <c r="AG94" s="72"/>
      <c r="AH94" s="72"/>
      <c r="AI94" s="72"/>
      <c r="AJ94" s="72"/>
      <c r="AK94" s="72"/>
      <c r="AL94" s="72"/>
      <c r="AM94" s="72"/>
      <c r="AN94" s="72"/>
      <c r="AO94" s="72"/>
      <c r="AP94" s="72"/>
      <c r="AQ94" s="72"/>
      <c r="AR94" s="72"/>
      <c r="AS94" s="72"/>
      <c r="AT94" s="72"/>
      <c r="AU94" s="72"/>
      <c r="AV94" s="72"/>
      <c r="AW94" s="72"/>
      <c r="AX94" s="72"/>
      <c r="AY94" s="72"/>
      <c r="AZ94" s="72"/>
      <c r="BA94" s="72"/>
      <c r="BB94" s="94"/>
      <c r="BC94" s="94"/>
      <c r="BD94" s="94"/>
      <c r="BE94" s="94"/>
      <c r="BF94" s="94"/>
      <c r="BG94" s="94"/>
    </row>
    <row r="96" spans="3:59" x14ac:dyDescent="0.2">
      <c r="AE96" s="83"/>
      <c r="AF96" s="83"/>
      <c r="AG96" s="83"/>
      <c r="AH96" s="83"/>
      <c r="AI96" s="83"/>
      <c r="AJ96" s="83"/>
      <c r="AK96" s="83"/>
      <c r="AL96" s="83"/>
      <c r="AM96" s="83"/>
      <c r="AN96" s="83"/>
      <c r="AO96" s="83"/>
      <c r="AP96" s="83"/>
      <c r="AQ96" s="83"/>
      <c r="AR96" s="83"/>
      <c r="AS96" s="83"/>
      <c r="AT96" s="83"/>
      <c r="AU96" s="83"/>
    </row>
    <row r="97" spans="31:47" x14ac:dyDescent="0.2">
      <c r="AE97" s="83"/>
      <c r="AF97" s="83"/>
      <c r="AG97" s="83"/>
      <c r="AH97" s="83"/>
      <c r="AI97" s="83"/>
      <c r="AJ97" s="83"/>
      <c r="AK97" s="83"/>
      <c r="AL97" s="83"/>
      <c r="AM97" s="83"/>
      <c r="AN97" s="83"/>
      <c r="AO97" s="83"/>
      <c r="AP97" s="83"/>
      <c r="AQ97" s="83"/>
      <c r="AR97" s="83"/>
      <c r="AS97" s="83"/>
      <c r="AT97" s="83"/>
      <c r="AU97" s="83"/>
    </row>
  </sheetData>
  <mergeCells count="9">
    <mergeCell ref="BB7:BD7"/>
    <mergeCell ref="BE7:BG7"/>
    <mergeCell ref="X8:AY8"/>
    <mergeCell ref="AA2:AO2"/>
    <mergeCell ref="AB3:AP3"/>
    <mergeCell ref="H4:AY4"/>
    <mergeCell ref="H5:O5"/>
    <mergeCell ref="H6:W6"/>
    <mergeCell ref="P7:AY7"/>
  </mergeCells>
  <pageMargins left="0.7" right="0.7" top="0.75" bottom="0.75" header="0.3" footer="0.3"/>
  <pageSetup paperSize="5" scale="67" fitToHeight="2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BG129"/>
  <sheetViews>
    <sheetView zoomScaleNormal="100" workbookViewId="0">
      <pane ySplit="8" topLeftCell="A9" activePane="bottomLeft" state="frozen"/>
      <selection activeCell="M1" sqref="M1"/>
      <selection pane="bottomLeft" activeCell="H10" sqref="H10:W12"/>
    </sheetView>
  </sheetViews>
  <sheetFormatPr defaultRowHeight="14.25" x14ac:dyDescent="0.2"/>
  <cols>
    <col min="1" max="1" width="7" customWidth="1"/>
    <col min="2" max="2" width="5" customWidth="1"/>
    <col min="3" max="3" width="3.5" style="1" customWidth="1"/>
    <col min="4" max="4" width="5.25" style="1" bestFit="1" customWidth="1"/>
    <col min="5" max="5" width="7.125" style="1" customWidth="1"/>
    <col min="6" max="6" width="3.875" style="1" bestFit="1" customWidth="1"/>
    <col min="7" max="51" width="3.75" style="1" customWidth="1"/>
    <col min="52" max="52" width="3.875" style="1" bestFit="1" customWidth="1"/>
    <col min="53" max="53" width="3.875" style="1" customWidth="1"/>
    <col min="54" max="59" width="5.625" style="5" hidden="1" customWidth="1"/>
  </cols>
  <sheetData>
    <row r="1" spans="1:59" s="6" customFormat="1" ht="9.9499999999999993" customHeight="1" thickBot="1" x14ac:dyDescent="0.25">
      <c r="A1" s="45"/>
      <c r="B1" s="46" t="s">
        <v>13</v>
      </c>
      <c r="C1" s="46" t="s">
        <v>14</v>
      </c>
      <c r="D1" s="46" t="s">
        <v>21</v>
      </c>
      <c r="E1" s="47" t="s">
        <v>22</v>
      </c>
      <c r="F1" s="20">
        <v>700</v>
      </c>
      <c r="G1" s="20">
        <v>730</v>
      </c>
      <c r="H1" s="20">
        <v>800</v>
      </c>
      <c r="I1" s="20">
        <v>830</v>
      </c>
      <c r="J1" s="20">
        <v>900</v>
      </c>
      <c r="K1" s="20">
        <v>930</v>
      </c>
      <c r="L1" s="20">
        <v>1000</v>
      </c>
      <c r="M1" s="20">
        <v>1030</v>
      </c>
      <c r="N1" s="20">
        <v>1100</v>
      </c>
      <c r="O1" s="20">
        <v>1130</v>
      </c>
      <c r="P1" s="20">
        <v>1200</v>
      </c>
      <c r="Q1" s="20">
        <v>1230</v>
      </c>
      <c r="R1" s="20">
        <v>1300</v>
      </c>
      <c r="S1" s="20">
        <v>1330</v>
      </c>
      <c r="T1" s="20">
        <v>1400</v>
      </c>
      <c r="U1" s="20">
        <v>1430</v>
      </c>
      <c r="V1" s="28">
        <v>1500</v>
      </c>
      <c r="W1" s="20">
        <v>1530</v>
      </c>
      <c r="X1" s="20">
        <v>1600</v>
      </c>
      <c r="Y1" s="20">
        <v>1630</v>
      </c>
      <c r="Z1" s="20">
        <v>1700</v>
      </c>
      <c r="AA1" s="20">
        <v>1730</v>
      </c>
      <c r="AB1" s="20">
        <v>1800</v>
      </c>
      <c r="AC1" s="20">
        <v>1830</v>
      </c>
      <c r="AD1" s="20">
        <v>1900</v>
      </c>
      <c r="AE1" s="20">
        <v>1930</v>
      </c>
      <c r="AF1" s="20">
        <v>2000</v>
      </c>
      <c r="AG1" s="20">
        <v>2030</v>
      </c>
      <c r="AH1" s="20">
        <v>2100</v>
      </c>
      <c r="AI1" s="20">
        <v>2130</v>
      </c>
      <c r="AJ1" s="20">
        <v>2200</v>
      </c>
      <c r="AK1" s="20">
        <v>2230</v>
      </c>
      <c r="AL1" s="20">
        <v>2300</v>
      </c>
      <c r="AM1" s="20">
        <v>2330</v>
      </c>
      <c r="AN1" s="20">
        <v>0</v>
      </c>
      <c r="AO1" s="20">
        <v>30</v>
      </c>
      <c r="AP1" s="20">
        <v>100</v>
      </c>
      <c r="AQ1" s="20">
        <v>130</v>
      </c>
      <c r="AR1" s="20">
        <v>200</v>
      </c>
      <c r="AS1" s="20">
        <v>230</v>
      </c>
      <c r="AT1" s="20">
        <v>300</v>
      </c>
      <c r="AU1" s="20">
        <v>330</v>
      </c>
      <c r="AV1" s="20">
        <v>400</v>
      </c>
      <c r="AW1" s="20">
        <v>430</v>
      </c>
      <c r="AX1" s="20">
        <v>500</v>
      </c>
      <c r="AY1" s="20">
        <v>530</v>
      </c>
      <c r="AZ1" s="20">
        <v>600</v>
      </c>
      <c r="BA1" s="20">
        <v>630</v>
      </c>
      <c r="BB1" s="7"/>
      <c r="BC1" s="7"/>
      <c r="BD1" s="7"/>
      <c r="BE1" s="7"/>
      <c r="BF1" s="7"/>
      <c r="BG1" s="7"/>
    </row>
    <row r="2" spans="1:59" s="2" customFormat="1" ht="9.9499999999999993" customHeight="1" x14ac:dyDescent="0.2">
      <c r="A2" s="35" t="s">
        <v>1</v>
      </c>
      <c r="B2" s="36">
        <f t="shared" ref="B2:D6" si="0">COUNTIFS($B$10:$B$127,$A2,$D$10:$D$127,B$1)</f>
        <v>3</v>
      </c>
      <c r="C2" s="36">
        <f t="shared" si="0"/>
        <v>0</v>
      </c>
      <c r="D2" s="36">
        <f t="shared" si="0"/>
        <v>0</v>
      </c>
      <c r="E2" s="48">
        <f>C2/SUM(B2:D2)</f>
        <v>0</v>
      </c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29"/>
      <c r="W2" s="8"/>
      <c r="X2" s="8"/>
      <c r="Y2" s="8"/>
      <c r="Z2" s="8"/>
      <c r="AA2" s="229" t="s">
        <v>19</v>
      </c>
      <c r="AB2" s="229"/>
      <c r="AC2" s="229"/>
      <c r="AD2" s="229"/>
      <c r="AE2" s="229"/>
      <c r="AF2" s="229"/>
      <c r="AG2" s="229"/>
      <c r="AH2" s="229"/>
      <c r="AI2" s="229"/>
      <c r="AJ2" s="229"/>
      <c r="AK2" s="229"/>
      <c r="AL2" s="229"/>
      <c r="AM2" s="229"/>
      <c r="AN2" s="229"/>
      <c r="AO2" s="229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53"/>
      <c r="BC2" s="53"/>
      <c r="BD2" s="53"/>
      <c r="BE2" s="53"/>
      <c r="BF2" s="53"/>
      <c r="BG2" s="53"/>
    </row>
    <row r="3" spans="1:59" s="2" customFormat="1" ht="9.9499999999999993" customHeight="1" thickBot="1" x14ac:dyDescent="0.25">
      <c r="A3" s="49" t="s">
        <v>9</v>
      </c>
      <c r="B3" s="50">
        <f t="shared" si="0"/>
        <v>0</v>
      </c>
      <c r="C3" s="50">
        <f t="shared" si="0"/>
        <v>0</v>
      </c>
      <c r="D3" s="50">
        <f t="shared" si="0"/>
        <v>0</v>
      </c>
      <c r="E3" s="39" t="e">
        <f t="shared" ref="E3" si="1">C3/SUM(B3:D3)</f>
        <v>#DIV/0!</v>
      </c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29"/>
      <c r="W3" s="8"/>
      <c r="X3" s="8"/>
      <c r="Y3" s="8"/>
      <c r="Z3" s="8"/>
      <c r="AA3" s="8"/>
      <c r="AB3" s="230" t="s">
        <v>20</v>
      </c>
      <c r="AC3" s="230"/>
      <c r="AD3" s="230"/>
      <c r="AE3" s="230"/>
      <c r="AF3" s="230"/>
      <c r="AG3" s="230"/>
      <c r="AH3" s="230"/>
      <c r="AI3" s="230"/>
      <c r="AJ3" s="230"/>
      <c r="AK3" s="230"/>
      <c r="AL3" s="230"/>
      <c r="AM3" s="230"/>
      <c r="AN3" s="230"/>
      <c r="AO3" s="230"/>
      <c r="AP3" s="230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53"/>
      <c r="BC3" s="53"/>
      <c r="BD3" s="53"/>
      <c r="BE3" s="53"/>
      <c r="BF3" s="53"/>
      <c r="BG3" s="53"/>
    </row>
    <row r="4" spans="1:59" s="2" customFormat="1" ht="9.9499999999999993" customHeight="1" x14ac:dyDescent="0.2">
      <c r="A4" s="37" t="s">
        <v>2</v>
      </c>
      <c r="B4" s="34">
        <f t="shared" si="0"/>
        <v>14</v>
      </c>
      <c r="C4" s="34">
        <f t="shared" si="0"/>
        <v>9</v>
      </c>
      <c r="D4" s="34">
        <f t="shared" si="0"/>
        <v>3</v>
      </c>
      <c r="E4" s="38">
        <f>C4/SUM(B4:D4)</f>
        <v>0.34615384615384615</v>
      </c>
      <c r="F4" s="8"/>
      <c r="G4" s="8"/>
      <c r="H4" s="231" t="s">
        <v>12</v>
      </c>
      <c r="I4" s="231"/>
      <c r="J4" s="231"/>
      <c r="K4" s="231"/>
      <c r="L4" s="231"/>
      <c r="M4" s="231"/>
      <c r="N4" s="231"/>
      <c r="O4" s="231"/>
      <c r="P4" s="231"/>
      <c r="Q4" s="231"/>
      <c r="R4" s="231"/>
      <c r="S4" s="231"/>
      <c r="T4" s="231"/>
      <c r="U4" s="231"/>
      <c r="V4" s="231"/>
      <c r="W4" s="231"/>
      <c r="X4" s="231"/>
      <c r="Y4" s="231"/>
      <c r="Z4" s="231"/>
      <c r="AA4" s="231"/>
      <c r="AB4" s="231"/>
      <c r="AC4" s="231"/>
      <c r="AD4" s="231"/>
      <c r="AE4" s="231"/>
      <c r="AF4" s="231"/>
      <c r="AG4" s="231"/>
      <c r="AH4" s="231"/>
      <c r="AI4" s="231"/>
      <c r="AJ4" s="231"/>
      <c r="AK4" s="231"/>
      <c r="AL4" s="231"/>
      <c r="AM4" s="231"/>
      <c r="AN4" s="231"/>
      <c r="AO4" s="231"/>
      <c r="AP4" s="231"/>
      <c r="AQ4" s="231"/>
      <c r="AR4" s="231"/>
      <c r="AS4" s="231"/>
      <c r="AT4" s="231"/>
      <c r="AU4" s="231"/>
      <c r="AV4" s="231"/>
      <c r="AW4" s="231"/>
      <c r="AX4" s="231"/>
      <c r="AY4" s="231"/>
      <c r="AZ4" s="8"/>
      <c r="BA4" s="8"/>
      <c r="BB4" s="53"/>
      <c r="BC4" s="53"/>
      <c r="BD4" s="53"/>
      <c r="BE4" s="53"/>
      <c r="BF4" s="53"/>
      <c r="BG4" s="53"/>
    </row>
    <row r="5" spans="1:59" s="2" customFormat="1" ht="9.9499999999999993" customHeight="1" x14ac:dyDescent="0.2">
      <c r="A5" s="37" t="s">
        <v>3</v>
      </c>
      <c r="B5" s="34">
        <f t="shared" si="0"/>
        <v>2</v>
      </c>
      <c r="C5" s="34">
        <f t="shared" si="0"/>
        <v>0</v>
      </c>
      <c r="D5" s="34">
        <f t="shared" si="0"/>
        <v>0</v>
      </c>
      <c r="E5" s="38">
        <f>C5/SUM(B5:D5)</f>
        <v>0</v>
      </c>
      <c r="F5" s="8"/>
      <c r="G5" s="8"/>
      <c r="H5" s="232" t="s">
        <v>15</v>
      </c>
      <c r="I5" s="232"/>
      <c r="J5" s="232"/>
      <c r="K5" s="232"/>
      <c r="L5" s="232"/>
      <c r="M5" s="232"/>
      <c r="N5" s="232"/>
      <c r="O5" s="232"/>
      <c r="P5" s="8"/>
      <c r="Q5" s="8"/>
      <c r="R5" s="8"/>
      <c r="S5" s="8"/>
      <c r="T5" s="8"/>
      <c r="U5" s="8"/>
      <c r="V5" s="29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29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53"/>
      <c r="BC5" s="53"/>
      <c r="BD5" s="53"/>
      <c r="BE5" s="53"/>
      <c r="BF5" s="53"/>
      <c r="BG5" s="53"/>
    </row>
    <row r="6" spans="1:59" s="2" customFormat="1" ht="9.9499999999999993" customHeight="1" thickBot="1" x14ac:dyDescent="0.25">
      <c r="A6" s="40" t="s">
        <v>4</v>
      </c>
      <c r="B6" s="41">
        <f t="shared" si="0"/>
        <v>3</v>
      </c>
      <c r="C6" s="41">
        <f t="shared" si="0"/>
        <v>0</v>
      </c>
      <c r="D6" s="41">
        <f t="shared" si="0"/>
        <v>0</v>
      </c>
      <c r="E6" s="42">
        <f>C6/SUM(B6:D6)</f>
        <v>0</v>
      </c>
      <c r="F6" s="8"/>
      <c r="G6" s="8"/>
      <c r="H6" s="232" t="s">
        <v>16</v>
      </c>
      <c r="I6" s="232"/>
      <c r="J6" s="232"/>
      <c r="K6" s="232"/>
      <c r="L6" s="232"/>
      <c r="M6" s="232"/>
      <c r="N6" s="232"/>
      <c r="O6" s="232"/>
      <c r="P6" s="232"/>
      <c r="Q6" s="232"/>
      <c r="R6" s="232"/>
      <c r="S6" s="232"/>
      <c r="T6" s="232"/>
      <c r="U6" s="232"/>
      <c r="V6" s="232"/>
      <c r="W6" s="232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29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53"/>
      <c r="BC6" s="53"/>
      <c r="BD6" s="53"/>
      <c r="BE6" s="53"/>
      <c r="BF6" s="53"/>
      <c r="BG6" s="53"/>
    </row>
    <row r="7" spans="1:59" s="2" customFormat="1" ht="9.9499999999999993" customHeight="1" thickBot="1" x14ac:dyDescent="0.25">
      <c r="A7" s="43" t="s">
        <v>23</v>
      </c>
      <c r="B7" s="44">
        <f>SUM(B4:B6)</f>
        <v>19</v>
      </c>
      <c r="C7" s="44">
        <f>SUM(C4:C6)</f>
        <v>9</v>
      </c>
      <c r="D7" s="44">
        <f>SUM(D4:D6)</f>
        <v>3</v>
      </c>
      <c r="E7" s="51">
        <f>SUM(C4:C6)/SUM(B4:D6)</f>
        <v>0.29032258064516131</v>
      </c>
      <c r="F7" s="8"/>
      <c r="G7" s="8"/>
      <c r="H7" s="8"/>
      <c r="I7" s="8"/>
      <c r="J7" s="8"/>
      <c r="K7" s="8"/>
      <c r="L7" s="8"/>
      <c r="M7" s="8"/>
      <c r="N7" s="8"/>
      <c r="O7" s="8"/>
      <c r="P7" s="233" t="s">
        <v>18</v>
      </c>
      <c r="Q7" s="233"/>
      <c r="R7" s="233"/>
      <c r="S7" s="233"/>
      <c r="T7" s="233"/>
      <c r="U7" s="233"/>
      <c r="V7" s="233"/>
      <c r="W7" s="233"/>
      <c r="X7" s="233"/>
      <c r="Y7" s="233"/>
      <c r="Z7" s="233"/>
      <c r="AA7" s="233"/>
      <c r="AB7" s="233"/>
      <c r="AC7" s="233"/>
      <c r="AD7" s="233"/>
      <c r="AE7" s="233"/>
      <c r="AF7" s="233"/>
      <c r="AG7" s="233"/>
      <c r="AH7" s="233"/>
      <c r="AI7" s="233"/>
      <c r="AJ7" s="233"/>
      <c r="AK7" s="233"/>
      <c r="AL7" s="233"/>
      <c r="AM7" s="233"/>
      <c r="AN7" s="233"/>
      <c r="AO7" s="233"/>
      <c r="AP7" s="233"/>
      <c r="AQ7" s="233"/>
      <c r="AR7" s="233"/>
      <c r="AS7" s="233"/>
      <c r="AT7" s="233"/>
      <c r="AU7" s="233"/>
      <c r="AV7" s="233"/>
      <c r="AW7" s="233"/>
      <c r="AX7" s="233"/>
      <c r="AY7" s="233"/>
      <c r="AZ7" s="8"/>
      <c r="BA7" s="8"/>
      <c r="BB7" s="227" t="s">
        <v>27</v>
      </c>
      <c r="BC7" s="227"/>
      <c r="BD7" s="227"/>
      <c r="BE7" s="227" t="s">
        <v>28</v>
      </c>
      <c r="BF7" s="227"/>
      <c r="BG7" s="227"/>
    </row>
    <row r="8" spans="1:59" s="2" customFormat="1" ht="9.9499999999999993" customHeight="1" x14ac:dyDescent="0.2"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29"/>
      <c r="W8" s="8"/>
      <c r="X8" s="228" t="s">
        <v>17</v>
      </c>
      <c r="Y8" s="228"/>
      <c r="Z8" s="228"/>
      <c r="AA8" s="228"/>
      <c r="AB8" s="228"/>
      <c r="AC8" s="228"/>
      <c r="AD8" s="228"/>
      <c r="AE8" s="228"/>
      <c r="AF8" s="228"/>
      <c r="AG8" s="228"/>
      <c r="AH8" s="228"/>
      <c r="AI8" s="228"/>
      <c r="AJ8" s="228"/>
      <c r="AK8" s="228"/>
      <c r="AL8" s="228"/>
      <c r="AM8" s="228"/>
      <c r="AN8" s="228"/>
      <c r="AO8" s="228"/>
      <c r="AP8" s="228"/>
      <c r="AQ8" s="228"/>
      <c r="AR8" s="228"/>
      <c r="AS8" s="228"/>
      <c r="AT8" s="228"/>
      <c r="AU8" s="228"/>
      <c r="AV8" s="228"/>
      <c r="AW8" s="228"/>
      <c r="AX8" s="228"/>
      <c r="AY8" s="228"/>
      <c r="AZ8" s="8"/>
      <c r="BA8" s="8"/>
      <c r="BB8" s="58" t="s">
        <v>24</v>
      </c>
      <c r="BC8" s="59" t="s">
        <v>25</v>
      </c>
      <c r="BD8" s="60" t="s">
        <v>26</v>
      </c>
      <c r="BE8" s="58" t="s">
        <v>24</v>
      </c>
      <c r="BF8" s="59" t="s">
        <v>25</v>
      </c>
      <c r="BG8" s="60" t="s">
        <v>26</v>
      </c>
    </row>
    <row r="9" spans="1:59" s="2" customFormat="1" ht="9.9499999999999993" customHeight="1" x14ac:dyDescent="0.2">
      <c r="A9" s="61" t="s">
        <v>5</v>
      </c>
      <c r="B9" s="62" t="s">
        <v>0</v>
      </c>
      <c r="C9" s="63" t="s">
        <v>7</v>
      </c>
      <c r="D9" s="63" t="s">
        <v>8</v>
      </c>
      <c r="E9" s="3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29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29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53"/>
      <c r="BC9" s="53"/>
      <c r="BD9" s="53"/>
      <c r="BE9" s="53"/>
      <c r="BF9" s="53"/>
      <c r="BG9" s="53"/>
    </row>
    <row r="10" spans="1:59" s="4" customFormat="1" ht="9.9499999999999993" customHeight="1" x14ac:dyDescent="0.2">
      <c r="A10" s="6" t="s">
        <v>6</v>
      </c>
      <c r="B10" s="6" t="s">
        <v>1</v>
      </c>
      <c r="C10" s="7">
        <v>1</v>
      </c>
      <c r="D10" s="7" t="s">
        <v>13</v>
      </c>
      <c r="E10" s="7"/>
      <c r="F10" s="64"/>
      <c r="G10" s="64"/>
      <c r="H10" s="14">
        <v>5</v>
      </c>
      <c r="I10" s="14">
        <v>5</v>
      </c>
      <c r="J10" s="14">
        <v>5</v>
      </c>
      <c r="K10" s="14">
        <v>5</v>
      </c>
      <c r="L10" s="14">
        <v>5</v>
      </c>
      <c r="M10" s="14">
        <v>5</v>
      </c>
      <c r="N10" s="14">
        <v>5</v>
      </c>
      <c r="O10" s="14">
        <v>5</v>
      </c>
      <c r="P10" s="14">
        <v>5</v>
      </c>
      <c r="Q10" s="14">
        <v>5</v>
      </c>
      <c r="R10" s="14">
        <v>5</v>
      </c>
      <c r="S10" s="14">
        <v>5</v>
      </c>
      <c r="T10" s="14">
        <v>5</v>
      </c>
      <c r="U10" s="14">
        <v>5</v>
      </c>
      <c r="V10" s="21">
        <v>5</v>
      </c>
      <c r="W10" s="14">
        <v>5</v>
      </c>
      <c r="X10" s="10">
        <v>5</v>
      </c>
      <c r="Y10" s="10">
        <v>5</v>
      </c>
      <c r="Z10" s="10">
        <v>5</v>
      </c>
      <c r="AA10" s="18">
        <v>5</v>
      </c>
      <c r="AB10" s="18">
        <v>5</v>
      </c>
      <c r="AC10" s="18">
        <v>5</v>
      </c>
      <c r="AD10" s="18">
        <v>5</v>
      </c>
      <c r="AE10" s="18">
        <v>5</v>
      </c>
      <c r="AF10" s="18">
        <v>5</v>
      </c>
      <c r="AG10" s="18">
        <v>5</v>
      </c>
      <c r="AH10" s="176">
        <v>5</v>
      </c>
      <c r="AI10" s="176">
        <v>5</v>
      </c>
      <c r="AJ10" s="176">
        <v>5</v>
      </c>
      <c r="AK10" s="10">
        <v>5</v>
      </c>
      <c r="AL10" s="10">
        <v>5</v>
      </c>
      <c r="AM10" s="10">
        <v>5</v>
      </c>
      <c r="AN10" s="10">
        <v>5</v>
      </c>
      <c r="AO10" s="10">
        <v>5</v>
      </c>
      <c r="AP10" s="10">
        <v>5</v>
      </c>
      <c r="AQ10" s="10">
        <v>5</v>
      </c>
      <c r="AR10" s="10">
        <v>5</v>
      </c>
      <c r="AS10" s="10">
        <v>5</v>
      </c>
      <c r="AT10" s="10">
        <v>5</v>
      </c>
      <c r="AU10" s="10">
        <v>5</v>
      </c>
      <c r="AV10" s="10">
        <v>5</v>
      </c>
      <c r="AW10" s="10">
        <v>5</v>
      </c>
      <c r="AX10" s="64"/>
      <c r="AY10" s="64"/>
      <c r="AZ10" s="64"/>
      <c r="BA10" s="64"/>
      <c r="BB10" s="5">
        <f>8*1.25</f>
        <v>10</v>
      </c>
      <c r="BC10" s="5">
        <f t="shared" ref="BC10:BD11" si="2">8*1.25</f>
        <v>10</v>
      </c>
      <c r="BD10" s="5">
        <f>8*1.25</f>
        <v>10</v>
      </c>
      <c r="BE10" s="5"/>
      <c r="BF10" s="5"/>
      <c r="BG10" s="5"/>
    </row>
    <row r="11" spans="1:59" s="4" customFormat="1" ht="9.9499999999999993" customHeight="1" x14ac:dyDescent="0.2">
      <c r="A11" s="6" t="s">
        <v>6</v>
      </c>
      <c r="B11" s="6" t="s">
        <v>1</v>
      </c>
      <c r="C11" s="7">
        <v>2</v>
      </c>
      <c r="D11" s="7" t="s">
        <v>13</v>
      </c>
      <c r="E11" s="7"/>
      <c r="F11" s="64"/>
      <c r="G11" s="64"/>
      <c r="H11" s="14">
        <v>5</v>
      </c>
      <c r="I11" s="14">
        <v>5</v>
      </c>
      <c r="J11" s="14">
        <v>5</v>
      </c>
      <c r="K11" s="14">
        <v>5</v>
      </c>
      <c r="L11" s="14">
        <v>5</v>
      </c>
      <c r="M11" s="14">
        <v>5</v>
      </c>
      <c r="N11" s="14">
        <v>5</v>
      </c>
      <c r="O11" s="14">
        <v>5</v>
      </c>
      <c r="P11" s="14">
        <v>5</v>
      </c>
      <c r="Q11" s="14">
        <v>5</v>
      </c>
      <c r="R11" s="14">
        <v>5</v>
      </c>
      <c r="S11" s="14">
        <v>5</v>
      </c>
      <c r="T11" s="14">
        <v>5</v>
      </c>
      <c r="U11" s="14">
        <v>5</v>
      </c>
      <c r="V11" s="21">
        <v>5</v>
      </c>
      <c r="W11" s="14">
        <v>5</v>
      </c>
      <c r="X11" s="10">
        <v>5</v>
      </c>
      <c r="Y11" s="10">
        <v>5</v>
      </c>
      <c r="Z11" s="10">
        <v>5</v>
      </c>
      <c r="AA11" s="18">
        <v>5</v>
      </c>
      <c r="AB11" s="18">
        <v>5</v>
      </c>
      <c r="AC11" s="18">
        <v>5</v>
      </c>
      <c r="AD11" s="18">
        <v>5</v>
      </c>
      <c r="AE11" s="18">
        <v>5</v>
      </c>
      <c r="AF11" s="18">
        <v>5</v>
      </c>
      <c r="AG11" s="18">
        <v>5</v>
      </c>
      <c r="AH11" s="10">
        <v>5</v>
      </c>
      <c r="AI11" s="10">
        <v>5</v>
      </c>
      <c r="AJ11" s="10">
        <v>5</v>
      </c>
      <c r="AK11" s="10">
        <v>5</v>
      </c>
      <c r="AL11" s="10">
        <v>5</v>
      </c>
      <c r="AM11" s="10">
        <v>5</v>
      </c>
      <c r="AN11" s="10">
        <v>5</v>
      </c>
      <c r="AO11" s="10">
        <v>5</v>
      </c>
      <c r="AP11" s="10">
        <v>5</v>
      </c>
      <c r="AQ11" s="10">
        <v>5</v>
      </c>
      <c r="AR11" s="10">
        <v>5</v>
      </c>
      <c r="AS11" s="10">
        <v>5</v>
      </c>
      <c r="AT11" s="10">
        <v>5</v>
      </c>
      <c r="AU11" s="10">
        <v>5</v>
      </c>
      <c r="AV11" s="10">
        <v>5</v>
      </c>
      <c r="AW11" s="10">
        <v>5</v>
      </c>
      <c r="AX11" s="64"/>
      <c r="AY11" s="64"/>
      <c r="AZ11" s="64"/>
      <c r="BA11" s="64"/>
      <c r="BB11" s="5"/>
      <c r="BC11" s="5">
        <f t="shared" si="2"/>
        <v>10</v>
      </c>
      <c r="BD11" s="5">
        <f t="shared" si="2"/>
        <v>10</v>
      </c>
      <c r="BE11" s="5"/>
      <c r="BF11" s="5"/>
      <c r="BG11" s="5"/>
    </row>
    <row r="12" spans="1:59" s="4" customFormat="1" ht="9.9499999999999993" customHeight="1" x14ac:dyDescent="0.2">
      <c r="A12" s="6" t="s">
        <v>6</v>
      </c>
      <c r="B12" s="6" t="s">
        <v>1</v>
      </c>
      <c r="C12" s="7">
        <v>3</v>
      </c>
      <c r="D12" s="7" t="s">
        <v>13</v>
      </c>
      <c r="E12" s="7"/>
      <c r="F12" s="5"/>
      <c r="G12" s="5"/>
      <c r="H12" s="64"/>
      <c r="I12" s="64"/>
      <c r="J12" s="64"/>
      <c r="K12" s="64"/>
      <c r="L12" s="64"/>
      <c r="M12" s="64"/>
      <c r="P12" s="14">
        <v>5</v>
      </c>
      <c r="Q12" s="14">
        <v>5</v>
      </c>
      <c r="R12" s="14">
        <v>5</v>
      </c>
      <c r="S12" s="14">
        <v>5</v>
      </c>
      <c r="T12" s="14">
        <v>5</v>
      </c>
      <c r="U12" s="14">
        <v>5</v>
      </c>
      <c r="V12" s="21">
        <v>5</v>
      </c>
      <c r="W12" s="14">
        <v>5</v>
      </c>
      <c r="X12" s="10">
        <v>5</v>
      </c>
      <c r="Y12" s="10">
        <v>5</v>
      </c>
      <c r="Z12" s="10">
        <v>5</v>
      </c>
      <c r="AA12" s="18">
        <v>5</v>
      </c>
      <c r="AB12" s="18">
        <v>5</v>
      </c>
      <c r="AC12" s="18">
        <v>5</v>
      </c>
      <c r="AD12" s="18">
        <v>5</v>
      </c>
      <c r="AE12" s="175">
        <v>5</v>
      </c>
      <c r="AF12" s="18">
        <v>5</v>
      </c>
      <c r="AG12" s="18">
        <v>5</v>
      </c>
      <c r="AH12" s="152">
        <v>5</v>
      </c>
      <c r="AI12" s="10">
        <v>5</v>
      </c>
      <c r="AJ12" s="10">
        <v>5</v>
      </c>
      <c r="AK12" s="10">
        <v>5</v>
      </c>
      <c r="AL12" s="10">
        <v>5</v>
      </c>
      <c r="AM12" s="10">
        <v>5</v>
      </c>
      <c r="AN12" s="10">
        <v>5</v>
      </c>
      <c r="AO12" s="10">
        <v>5</v>
      </c>
      <c r="AP12" s="10">
        <v>5</v>
      </c>
      <c r="AQ12" s="10">
        <v>5</v>
      </c>
      <c r="AR12" s="10">
        <v>5</v>
      </c>
      <c r="AS12" s="10">
        <v>5</v>
      </c>
      <c r="AT12" s="10">
        <v>5</v>
      </c>
      <c r="AU12" s="10">
        <v>5</v>
      </c>
      <c r="AV12" s="10">
        <v>5</v>
      </c>
      <c r="AW12" s="10">
        <v>5</v>
      </c>
      <c r="AX12" s="10">
        <v>5</v>
      </c>
      <c r="AY12" s="10">
        <v>5</v>
      </c>
      <c r="AZ12" s="5"/>
      <c r="BA12" s="5"/>
      <c r="BB12" s="52"/>
      <c r="BC12" s="52">
        <f>8*1.25/2</f>
        <v>5</v>
      </c>
      <c r="BD12" s="52">
        <f>8*1.25</f>
        <v>10</v>
      </c>
      <c r="BE12" s="5"/>
      <c r="BF12" s="5"/>
      <c r="BG12" s="5"/>
    </row>
    <row r="13" spans="1:59" s="4" customFormat="1" ht="9.9499999999999993" customHeight="1" x14ac:dyDescent="0.2">
      <c r="A13" s="6"/>
      <c r="B13" s="6"/>
      <c r="C13" s="7"/>
      <c r="D13" s="7"/>
      <c r="E13" s="7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22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29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5"/>
      <c r="AX13" s="5"/>
      <c r="AY13" s="5"/>
      <c r="AZ13" s="5"/>
      <c r="BA13" s="54"/>
      <c r="BB13" s="55">
        <f>SUM(BB10:BB12)</f>
        <v>10</v>
      </c>
      <c r="BC13" s="56">
        <f>SUM(BC10:BC12)</f>
        <v>25</v>
      </c>
      <c r="BD13" s="57">
        <f>SUM(BD10:BD12)</f>
        <v>30</v>
      </c>
      <c r="BE13" s="5"/>
      <c r="BF13" s="5"/>
      <c r="BG13" s="5"/>
    </row>
    <row r="14" spans="1:59" s="4" customFormat="1" ht="9.9499999999999993" customHeight="1" x14ac:dyDescent="0.2">
      <c r="A14" s="6" t="s">
        <v>6</v>
      </c>
      <c r="B14" s="6" t="s">
        <v>3</v>
      </c>
      <c r="C14" s="7">
        <v>1</v>
      </c>
      <c r="D14" s="7" t="s">
        <v>13</v>
      </c>
      <c r="E14" s="7"/>
      <c r="F14" s="5"/>
      <c r="G14" s="5"/>
      <c r="H14" s="64"/>
      <c r="I14" s="64"/>
      <c r="J14" s="64"/>
      <c r="K14" s="64"/>
      <c r="L14" s="64"/>
      <c r="M14" s="64"/>
      <c r="P14" s="12">
        <v>2</v>
      </c>
      <c r="Q14" s="12">
        <v>2</v>
      </c>
      <c r="R14" s="12">
        <v>2</v>
      </c>
      <c r="S14" s="12">
        <v>2</v>
      </c>
      <c r="T14" s="12">
        <v>2</v>
      </c>
      <c r="U14" s="12">
        <v>2</v>
      </c>
      <c r="V14" s="23">
        <v>2</v>
      </c>
      <c r="W14" s="12">
        <v>2</v>
      </c>
      <c r="X14" s="153">
        <v>2</v>
      </c>
      <c r="Y14" s="12">
        <v>2</v>
      </c>
      <c r="Z14" s="12">
        <v>2</v>
      </c>
      <c r="AA14" s="12">
        <v>2</v>
      </c>
      <c r="AB14" s="12">
        <v>2</v>
      </c>
      <c r="AC14" s="12">
        <v>2</v>
      </c>
      <c r="AD14" s="12">
        <v>2</v>
      </c>
      <c r="AE14" s="12">
        <v>2</v>
      </c>
      <c r="AF14" s="12">
        <v>2</v>
      </c>
      <c r="AG14" s="12">
        <v>2</v>
      </c>
      <c r="AH14" s="131"/>
      <c r="AI14" s="131"/>
      <c r="AJ14" s="131"/>
      <c r="AK14" s="131"/>
      <c r="AL14" s="132"/>
      <c r="AM14" s="131"/>
      <c r="AN14" s="131"/>
      <c r="AO14" s="131"/>
      <c r="AP14" s="131"/>
      <c r="AQ14" s="131"/>
      <c r="AR14" s="131"/>
      <c r="AS14" s="131"/>
      <c r="AT14" s="131"/>
      <c r="AY14" s="5"/>
      <c r="AZ14" s="5"/>
      <c r="BA14" s="5"/>
      <c r="BB14" s="5"/>
      <c r="BC14" s="5">
        <f>2*1.25</f>
        <v>2.5</v>
      </c>
      <c r="BD14" s="5">
        <f>2*1.25</f>
        <v>2.5</v>
      </c>
      <c r="BE14" s="5"/>
      <c r="BF14" s="5"/>
      <c r="BG14" s="5"/>
    </row>
    <row r="15" spans="1:59" s="4" customFormat="1" ht="9.9499999999999993" customHeight="1" x14ac:dyDescent="0.2">
      <c r="A15" s="6" t="s">
        <v>6</v>
      </c>
      <c r="B15" s="6" t="s">
        <v>3</v>
      </c>
      <c r="C15" s="7">
        <v>2</v>
      </c>
      <c r="D15" s="7" t="s">
        <v>13</v>
      </c>
      <c r="E15" s="7"/>
      <c r="F15" s="5"/>
      <c r="G15" s="5"/>
      <c r="H15" s="64"/>
      <c r="I15" s="64"/>
      <c r="J15" s="64"/>
      <c r="K15" s="64"/>
      <c r="L15" s="64"/>
      <c r="M15" s="64"/>
      <c r="P15" s="13">
        <v>2</v>
      </c>
      <c r="Q15" s="13">
        <v>2</v>
      </c>
      <c r="R15" s="13">
        <v>2</v>
      </c>
      <c r="S15" s="13">
        <v>2</v>
      </c>
      <c r="T15" s="13">
        <v>2</v>
      </c>
      <c r="U15" s="13">
        <v>2</v>
      </c>
      <c r="V15" s="24">
        <v>2</v>
      </c>
      <c r="W15" s="13">
        <v>2</v>
      </c>
      <c r="X15" s="154">
        <v>2</v>
      </c>
      <c r="Y15" s="13">
        <v>2</v>
      </c>
      <c r="Z15" s="13">
        <v>2</v>
      </c>
      <c r="AA15" s="13">
        <v>2</v>
      </c>
      <c r="AB15" s="13">
        <v>2</v>
      </c>
      <c r="AC15" s="13">
        <v>2</v>
      </c>
      <c r="AD15" s="13">
        <v>2</v>
      </c>
      <c r="AE15" s="13">
        <v>2</v>
      </c>
      <c r="AF15" s="13">
        <v>2</v>
      </c>
      <c r="AG15" s="13">
        <v>2</v>
      </c>
      <c r="AH15" s="135"/>
      <c r="AI15" s="135"/>
      <c r="AJ15" s="135"/>
      <c r="AK15" s="135"/>
      <c r="AL15" s="141"/>
      <c r="AM15" s="135"/>
      <c r="AN15" s="135"/>
      <c r="AO15" s="135"/>
      <c r="AP15" s="131"/>
      <c r="AQ15" s="131"/>
      <c r="AR15" s="131"/>
      <c r="AS15" s="131"/>
      <c r="AT15" s="131"/>
      <c r="AU15" s="131"/>
      <c r="AV15" s="131"/>
      <c r="AW15" s="131"/>
      <c r="AX15" s="131"/>
      <c r="AY15" s="5"/>
      <c r="AZ15" s="5"/>
      <c r="BA15" s="5"/>
      <c r="BB15" s="5"/>
      <c r="BC15" s="5">
        <f>2*1.25</f>
        <v>2.5</v>
      </c>
      <c r="BD15" s="5">
        <f>2*1.25</f>
        <v>2.5</v>
      </c>
      <c r="BE15" s="5"/>
      <c r="BF15" s="5"/>
      <c r="BG15" s="5"/>
    </row>
    <row r="16" spans="1:59" s="4" customFormat="1" ht="9.9499999999999993" customHeight="1" x14ac:dyDescent="0.2">
      <c r="A16" s="6" t="s">
        <v>6</v>
      </c>
      <c r="B16" s="6" t="s">
        <v>4</v>
      </c>
      <c r="C16" s="7">
        <v>1</v>
      </c>
      <c r="D16" s="7" t="s">
        <v>13</v>
      </c>
      <c r="E16" s="7"/>
      <c r="F16" s="5"/>
      <c r="G16" s="5"/>
      <c r="H16" s="64"/>
      <c r="I16" s="64"/>
      <c r="J16" s="64"/>
      <c r="K16" s="64"/>
      <c r="L16" s="64"/>
      <c r="M16" s="64"/>
      <c r="N16" s="5"/>
      <c r="P16" s="9">
        <v>2</v>
      </c>
      <c r="Q16" s="9">
        <v>2</v>
      </c>
      <c r="R16" s="9">
        <v>2</v>
      </c>
      <c r="S16" s="9">
        <v>2</v>
      </c>
      <c r="T16" s="9">
        <v>2</v>
      </c>
      <c r="U16" s="9">
        <v>2</v>
      </c>
      <c r="V16" s="25">
        <v>2</v>
      </c>
      <c r="W16" s="9">
        <v>2</v>
      </c>
      <c r="X16" s="9">
        <v>2</v>
      </c>
      <c r="Y16" s="9">
        <v>2</v>
      </c>
      <c r="Z16" s="9">
        <v>2</v>
      </c>
      <c r="AA16" s="11">
        <v>2</v>
      </c>
      <c r="AB16" s="11">
        <v>2</v>
      </c>
      <c r="AC16" s="11">
        <v>2</v>
      </c>
      <c r="AD16" s="11">
        <v>2</v>
      </c>
      <c r="AE16" s="11">
        <v>2</v>
      </c>
      <c r="AF16" s="130">
        <v>2</v>
      </c>
      <c r="AG16" s="130">
        <v>2</v>
      </c>
      <c r="AH16" s="130">
        <v>2</v>
      </c>
      <c r="AI16" s="130">
        <v>2</v>
      </c>
      <c r="AJ16" s="130">
        <v>2</v>
      </c>
      <c r="AK16" s="130">
        <v>2</v>
      </c>
      <c r="AL16" s="31">
        <v>2</v>
      </c>
      <c r="AM16" s="11">
        <v>2</v>
      </c>
      <c r="AN16" s="11">
        <v>2</v>
      </c>
      <c r="AO16" s="173">
        <v>2</v>
      </c>
      <c r="AP16" s="173">
        <v>2</v>
      </c>
      <c r="AQ16" s="9">
        <v>2</v>
      </c>
      <c r="AR16" s="9">
        <v>2</v>
      </c>
      <c r="AS16" s="9">
        <v>2</v>
      </c>
      <c r="AT16" s="9">
        <v>2</v>
      </c>
      <c r="AU16" s="9">
        <v>2</v>
      </c>
      <c r="AV16" s="9">
        <v>2</v>
      </c>
      <c r="AW16" s="136">
        <v>2</v>
      </c>
      <c r="AX16" s="136">
        <v>2</v>
      </c>
      <c r="AY16" s="136">
        <v>2</v>
      </c>
      <c r="AZ16" s="5"/>
      <c r="BA16" s="5"/>
      <c r="BB16" s="5"/>
      <c r="BC16" s="5">
        <f t="shared" ref="BC16:BD31" si="3">2*1.25</f>
        <v>2.5</v>
      </c>
      <c r="BD16" s="5">
        <f t="shared" si="3"/>
        <v>2.5</v>
      </c>
      <c r="BE16" s="5"/>
      <c r="BF16" s="5"/>
      <c r="BG16" s="5"/>
    </row>
    <row r="17" spans="1:59" s="4" customFormat="1" ht="9.9499999999999993" customHeight="1" x14ac:dyDescent="0.2">
      <c r="A17" s="6" t="s">
        <v>6</v>
      </c>
      <c r="B17" s="6" t="s">
        <v>4</v>
      </c>
      <c r="C17" s="7">
        <v>2</v>
      </c>
      <c r="D17" s="7" t="s">
        <v>13</v>
      </c>
      <c r="E17" s="7"/>
      <c r="F17" s="5"/>
      <c r="G17" s="5"/>
      <c r="H17" s="64"/>
      <c r="I17" s="64"/>
      <c r="J17" s="64"/>
      <c r="K17" s="64"/>
      <c r="L17" s="64"/>
      <c r="M17" s="64"/>
      <c r="N17" s="5"/>
      <c r="O17" s="5"/>
      <c r="P17" s="9">
        <v>2</v>
      </c>
      <c r="Q17" s="9">
        <v>2</v>
      </c>
      <c r="R17" s="9">
        <v>2</v>
      </c>
      <c r="S17" s="9">
        <v>2</v>
      </c>
      <c r="T17" s="9">
        <v>2</v>
      </c>
      <c r="U17" s="9">
        <v>2</v>
      </c>
      <c r="V17" s="25">
        <v>2</v>
      </c>
      <c r="W17" s="9">
        <v>2</v>
      </c>
      <c r="X17" s="9">
        <v>2</v>
      </c>
      <c r="Y17" s="9">
        <v>2</v>
      </c>
      <c r="Z17" s="9">
        <v>2</v>
      </c>
      <c r="AA17" s="11">
        <v>2</v>
      </c>
      <c r="AB17" s="11">
        <v>2</v>
      </c>
      <c r="AC17" s="11">
        <v>2</v>
      </c>
      <c r="AD17" s="11">
        <v>2</v>
      </c>
      <c r="AE17" s="11">
        <v>2</v>
      </c>
      <c r="AF17" s="130">
        <v>2</v>
      </c>
      <c r="AG17" s="130">
        <v>2</v>
      </c>
      <c r="AH17" s="130">
        <v>2</v>
      </c>
      <c r="AI17" s="130">
        <v>2</v>
      </c>
      <c r="AJ17" s="130">
        <v>2</v>
      </c>
      <c r="AK17" s="130">
        <v>2</v>
      </c>
      <c r="AL17" s="31">
        <v>2</v>
      </c>
      <c r="AM17" s="11">
        <v>2</v>
      </c>
      <c r="AN17" s="11">
        <v>2</v>
      </c>
      <c r="AO17" s="173">
        <v>2</v>
      </c>
      <c r="AP17" s="173">
        <v>2</v>
      </c>
      <c r="AQ17" s="9">
        <v>2</v>
      </c>
      <c r="AR17" s="9">
        <v>2</v>
      </c>
      <c r="AS17" s="9">
        <v>2</v>
      </c>
      <c r="AT17" s="9">
        <v>2</v>
      </c>
      <c r="AU17" s="9">
        <v>2</v>
      </c>
      <c r="AV17" s="9">
        <v>2</v>
      </c>
      <c r="AW17" s="136">
        <v>2</v>
      </c>
      <c r="AX17" s="136">
        <v>2</v>
      </c>
      <c r="AY17" s="136">
        <v>2</v>
      </c>
      <c r="AZ17" s="5"/>
      <c r="BA17" s="5"/>
      <c r="BB17" s="5"/>
      <c r="BC17" s="5">
        <f t="shared" si="3"/>
        <v>2.5</v>
      </c>
      <c r="BD17" s="5">
        <f t="shared" si="3"/>
        <v>2.5</v>
      </c>
      <c r="BE17" s="5"/>
      <c r="BF17" s="5"/>
      <c r="BG17" s="5"/>
    </row>
    <row r="18" spans="1:59" s="4" customFormat="1" ht="9.9499999999999993" customHeight="1" x14ac:dyDescent="0.2">
      <c r="A18" s="6" t="s">
        <v>6</v>
      </c>
      <c r="B18" s="6" t="s">
        <v>4</v>
      </c>
      <c r="C18" s="7">
        <v>3</v>
      </c>
      <c r="D18" s="7" t="s">
        <v>13</v>
      </c>
      <c r="E18" s="7"/>
      <c r="F18" s="5"/>
      <c r="G18" s="5"/>
      <c r="H18" s="64"/>
      <c r="I18" s="64"/>
      <c r="J18" s="64"/>
      <c r="K18" s="64"/>
      <c r="L18" s="64"/>
      <c r="M18" s="64"/>
      <c r="N18" s="5"/>
      <c r="O18" s="5"/>
      <c r="P18" s="9">
        <v>2</v>
      </c>
      <c r="Q18" s="9">
        <v>2</v>
      </c>
      <c r="R18" s="9">
        <v>2</v>
      </c>
      <c r="S18" s="9">
        <v>2</v>
      </c>
      <c r="T18" s="9">
        <v>2</v>
      </c>
      <c r="U18" s="9">
        <v>2</v>
      </c>
      <c r="V18" s="25">
        <v>2</v>
      </c>
      <c r="W18" s="9">
        <v>2</v>
      </c>
      <c r="X18" s="9">
        <v>2</v>
      </c>
      <c r="Y18" s="9">
        <v>2</v>
      </c>
      <c r="Z18" s="9">
        <v>2</v>
      </c>
      <c r="AA18" s="11">
        <v>2</v>
      </c>
      <c r="AB18" s="11">
        <v>2</v>
      </c>
      <c r="AC18" s="11">
        <v>2</v>
      </c>
      <c r="AD18" s="11">
        <v>2</v>
      </c>
      <c r="AE18" s="11">
        <v>2</v>
      </c>
      <c r="AF18" s="130">
        <v>2</v>
      </c>
      <c r="AG18" s="130">
        <v>2</v>
      </c>
      <c r="AH18" s="130">
        <v>2</v>
      </c>
      <c r="AI18" s="130">
        <v>2</v>
      </c>
      <c r="AJ18" s="130">
        <v>2</v>
      </c>
      <c r="AK18" s="130">
        <v>2</v>
      </c>
      <c r="AL18" s="31">
        <v>2</v>
      </c>
      <c r="AM18" s="11">
        <v>2</v>
      </c>
      <c r="AN18" s="11">
        <v>2</v>
      </c>
      <c r="AO18" s="173">
        <v>2</v>
      </c>
      <c r="AP18" s="173">
        <v>2</v>
      </c>
      <c r="AQ18" s="9">
        <v>2</v>
      </c>
      <c r="AR18" s="9">
        <v>2</v>
      </c>
      <c r="AS18" s="9">
        <v>2</v>
      </c>
      <c r="AT18" s="9">
        <v>2</v>
      </c>
      <c r="AU18" s="9">
        <v>2</v>
      </c>
      <c r="AV18" s="9">
        <v>2</v>
      </c>
      <c r="AW18" s="136">
        <v>2</v>
      </c>
      <c r="AX18" s="136">
        <v>2</v>
      </c>
      <c r="AY18" s="136">
        <v>2</v>
      </c>
      <c r="AZ18" s="5"/>
      <c r="BA18" s="5"/>
      <c r="BB18" s="5"/>
      <c r="BC18" s="5">
        <f t="shared" si="3"/>
        <v>2.5</v>
      </c>
      <c r="BD18" s="5">
        <f t="shared" si="3"/>
        <v>2.5</v>
      </c>
      <c r="BE18" s="5"/>
      <c r="BF18" s="5"/>
      <c r="BG18" s="5"/>
    </row>
    <row r="19" spans="1:59" s="4" customFormat="1" ht="9.9499999999999993" customHeight="1" x14ac:dyDescent="0.2">
      <c r="A19" s="6" t="s">
        <v>6</v>
      </c>
      <c r="B19" s="6" t="s">
        <v>2</v>
      </c>
      <c r="C19" s="7">
        <v>1</v>
      </c>
      <c r="D19" s="7" t="s">
        <v>13</v>
      </c>
      <c r="E19" s="7"/>
      <c r="F19" s="5"/>
      <c r="G19" s="5"/>
      <c r="H19" s="64"/>
      <c r="I19" s="64"/>
      <c r="J19" s="64"/>
      <c r="K19" s="64"/>
      <c r="L19" s="64"/>
      <c r="M19" s="64"/>
      <c r="N19" s="5"/>
      <c r="O19" s="5"/>
      <c r="P19" s="9">
        <v>2</v>
      </c>
      <c r="Q19" s="9">
        <v>2</v>
      </c>
      <c r="R19" s="9">
        <v>2</v>
      </c>
      <c r="S19" s="9">
        <v>2</v>
      </c>
      <c r="T19" s="9">
        <v>2</v>
      </c>
      <c r="U19" s="9">
        <v>2</v>
      </c>
      <c r="V19" s="25">
        <v>2</v>
      </c>
      <c r="W19" s="9">
        <v>2</v>
      </c>
      <c r="X19" s="9">
        <v>2</v>
      </c>
      <c r="Y19" s="9">
        <v>2</v>
      </c>
      <c r="Z19" s="9">
        <v>2</v>
      </c>
      <c r="AA19" s="11">
        <v>2</v>
      </c>
      <c r="AB19" s="11">
        <v>2</v>
      </c>
      <c r="AC19" s="11">
        <v>2</v>
      </c>
      <c r="AD19" s="11">
        <v>2</v>
      </c>
      <c r="AE19" s="11">
        <v>2</v>
      </c>
      <c r="AF19" s="11">
        <v>2</v>
      </c>
      <c r="AG19" s="11">
        <v>2</v>
      </c>
      <c r="AH19" s="11">
        <v>2</v>
      </c>
      <c r="AI19" s="11">
        <v>2</v>
      </c>
      <c r="AJ19" s="11">
        <v>2</v>
      </c>
      <c r="AK19" s="11">
        <v>2</v>
      </c>
      <c r="AL19" s="31">
        <v>2</v>
      </c>
      <c r="AM19" s="11">
        <v>2</v>
      </c>
      <c r="AN19" s="11">
        <v>2</v>
      </c>
      <c r="AO19" s="173">
        <v>2</v>
      </c>
      <c r="AP19" s="173">
        <v>2</v>
      </c>
      <c r="AQ19" s="9">
        <v>2</v>
      </c>
      <c r="AR19" s="9">
        <v>2</v>
      </c>
      <c r="AS19" s="9">
        <v>2</v>
      </c>
      <c r="AT19" s="9">
        <v>2</v>
      </c>
      <c r="AU19" s="9">
        <v>2</v>
      </c>
      <c r="AV19" s="9">
        <v>2</v>
      </c>
      <c r="AW19" s="136">
        <v>2</v>
      </c>
      <c r="AX19" s="136">
        <v>2</v>
      </c>
      <c r="AY19" s="136">
        <v>2</v>
      </c>
      <c r="AZ19" s="5"/>
      <c r="BA19" s="5"/>
      <c r="BB19" s="5"/>
      <c r="BC19" s="5">
        <f t="shared" si="3"/>
        <v>2.5</v>
      </c>
      <c r="BD19" s="5">
        <f t="shared" si="3"/>
        <v>2.5</v>
      </c>
      <c r="BE19" s="5"/>
      <c r="BF19" s="5"/>
      <c r="BG19" s="5"/>
    </row>
    <row r="20" spans="1:59" s="4" customFormat="1" ht="9.9499999999999993" customHeight="1" x14ac:dyDescent="0.2">
      <c r="A20" s="6" t="s">
        <v>6</v>
      </c>
      <c r="B20" s="6" t="s">
        <v>2</v>
      </c>
      <c r="C20" s="7">
        <v>2</v>
      </c>
      <c r="D20" s="7" t="s">
        <v>13</v>
      </c>
      <c r="E20" s="7"/>
      <c r="F20" s="5"/>
      <c r="G20" s="5"/>
      <c r="H20" s="67"/>
      <c r="I20" s="64"/>
      <c r="J20" s="64"/>
      <c r="K20" s="64"/>
      <c r="L20" s="64"/>
      <c r="M20" s="64"/>
      <c r="N20" s="5"/>
      <c r="O20" s="5"/>
      <c r="P20" s="9">
        <v>2</v>
      </c>
      <c r="Q20" s="9">
        <v>2</v>
      </c>
      <c r="R20" s="9">
        <v>2</v>
      </c>
      <c r="S20" s="9">
        <v>2</v>
      </c>
      <c r="T20" s="9">
        <v>2</v>
      </c>
      <c r="U20" s="9">
        <v>2</v>
      </c>
      <c r="V20" s="25">
        <v>2</v>
      </c>
      <c r="W20" s="9">
        <v>2</v>
      </c>
      <c r="X20" s="9">
        <v>2</v>
      </c>
      <c r="Y20" s="9">
        <v>2</v>
      </c>
      <c r="Z20" s="9">
        <v>2</v>
      </c>
      <c r="AA20" s="11">
        <v>2</v>
      </c>
      <c r="AB20" s="11">
        <v>2</v>
      </c>
      <c r="AC20" s="11">
        <v>2</v>
      </c>
      <c r="AD20" s="11">
        <v>2</v>
      </c>
      <c r="AE20" s="11">
        <v>2</v>
      </c>
      <c r="AF20" s="11">
        <v>2</v>
      </c>
      <c r="AG20" s="11">
        <v>2</v>
      </c>
      <c r="AH20" s="11">
        <v>2</v>
      </c>
      <c r="AI20" s="11">
        <v>2</v>
      </c>
      <c r="AJ20" s="11">
        <v>2</v>
      </c>
      <c r="AK20" s="11">
        <v>2</v>
      </c>
      <c r="AL20" s="31">
        <v>2</v>
      </c>
      <c r="AM20" s="11">
        <v>2</v>
      </c>
      <c r="AN20" s="173">
        <v>2</v>
      </c>
      <c r="AO20" s="173">
        <v>2</v>
      </c>
      <c r="AP20" s="173">
        <v>2</v>
      </c>
      <c r="AQ20" s="9">
        <v>2</v>
      </c>
      <c r="AR20" s="9">
        <v>2</v>
      </c>
      <c r="AS20" s="9">
        <v>2</v>
      </c>
      <c r="AT20" s="9">
        <v>2</v>
      </c>
      <c r="AU20" s="9">
        <v>2</v>
      </c>
      <c r="AV20" s="9">
        <v>2</v>
      </c>
      <c r="AW20" s="136">
        <v>2</v>
      </c>
      <c r="AX20" s="136">
        <v>2</v>
      </c>
      <c r="AY20" s="136">
        <v>2</v>
      </c>
      <c r="AZ20" s="5"/>
      <c r="BA20" s="5"/>
      <c r="BB20" s="5"/>
      <c r="BC20" s="5">
        <f t="shared" si="3"/>
        <v>2.5</v>
      </c>
      <c r="BD20" s="5">
        <f t="shared" si="3"/>
        <v>2.5</v>
      </c>
      <c r="BE20" s="5"/>
      <c r="BF20" s="5"/>
      <c r="BG20" s="5"/>
    </row>
    <row r="21" spans="1:59" s="4" customFormat="1" ht="9.9499999999999993" customHeight="1" x14ac:dyDescent="0.2">
      <c r="A21" s="6" t="s">
        <v>6</v>
      </c>
      <c r="B21" s="6" t="s">
        <v>2</v>
      </c>
      <c r="C21" s="7">
        <v>3</v>
      </c>
      <c r="D21" s="7" t="s">
        <v>13</v>
      </c>
      <c r="E21" s="7"/>
      <c r="F21" s="5"/>
      <c r="G21" s="5"/>
      <c r="H21" s="64"/>
      <c r="I21" s="64"/>
      <c r="J21" s="64"/>
      <c r="K21" s="64"/>
      <c r="L21" s="64"/>
      <c r="M21" s="64"/>
      <c r="N21" s="5"/>
      <c r="O21" s="5"/>
      <c r="P21" s="9">
        <v>2</v>
      </c>
      <c r="Q21" s="9">
        <v>2</v>
      </c>
      <c r="R21" s="9">
        <v>2</v>
      </c>
      <c r="S21" s="9">
        <v>2</v>
      </c>
      <c r="T21" s="9">
        <v>2</v>
      </c>
      <c r="U21" s="9">
        <v>2</v>
      </c>
      <c r="V21" s="25">
        <v>2</v>
      </c>
      <c r="W21" s="9">
        <v>2</v>
      </c>
      <c r="X21" s="9">
        <v>2</v>
      </c>
      <c r="Y21" s="9">
        <v>2</v>
      </c>
      <c r="Z21" s="9">
        <v>2</v>
      </c>
      <c r="AA21" s="11">
        <v>2</v>
      </c>
      <c r="AB21" s="11">
        <v>2</v>
      </c>
      <c r="AC21" s="11">
        <v>2</v>
      </c>
      <c r="AD21" s="11">
        <v>2</v>
      </c>
      <c r="AE21" s="11">
        <v>2</v>
      </c>
      <c r="AF21" s="11">
        <v>2</v>
      </c>
      <c r="AG21" s="11">
        <v>2</v>
      </c>
      <c r="AH21" s="11">
        <v>2</v>
      </c>
      <c r="AI21" s="11">
        <v>2</v>
      </c>
      <c r="AJ21" s="11">
        <v>2</v>
      </c>
      <c r="AK21" s="11">
        <v>2</v>
      </c>
      <c r="AL21" s="31">
        <v>2</v>
      </c>
      <c r="AM21" s="11">
        <v>2</v>
      </c>
      <c r="AN21" s="173">
        <v>2</v>
      </c>
      <c r="AO21" s="173">
        <v>2</v>
      </c>
      <c r="AP21" s="173">
        <v>2</v>
      </c>
      <c r="AQ21" s="9">
        <v>2</v>
      </c>
      <c r="AR21" s="9">
        <v>2</v>
      </c>
      <c r="AS21" s="9">
        <v>2</v>
      </c>
      <c r="AT21" s="9">
        <v>2</v>
      </c>
      <c r="AU21" s="136">
        <v>2</v>
      </c>
      <c r="AV21" s="9">
        <v>2</v>
      </c>
      <c r="AW21" s="136">
        <v>2</v>
      </c>
      <c r="AX21" s="136">
        <v>2</v>
      </c>
      <c r="AY21" s="136">
        <v>2</v>
      </c>
      <c r="AZ21" s="5"/>
      <c r="BA21" s="5"/>
      <c r="BB21" s="5"/>
      <c r="BC21" s="5">
        <f t="shared" si="3"/>
        <v>2.5</v>
      </c>
      <c r="BD21" s="5">
        <f t="shared" si="3"/>
        <v>2.5</v>
      </c>
      <c r="BE21" s="5"/>
      <c r="BF21" s="5"/>
      <c r="BG21" s="5"/>
    </row>
    <row r="22" spans="1:59" s="4" customFormat="1" ht="9.9499999999999993" customHeight="1" x14ac:dyDescent="0.2">
      <c r="A22" s="6" t="s">
        <v>6</v>
      </c>
      <c r="B22" s="6" t="s">
        <v>2</v>
      </c>
      <c r="C22" s="7">
        <v>4</v>
      </c>
      <c r="D22" s="7" t="s">
        <v>13</v>
      </c>
      <c r="E22" s="7"/>
      <c r="F22" s="5"/>
      <c r="G22" s="5"/>
      <c r="H22" s="64"/>
      <c r="I22" s="64"/>
      <c r="J22" s="64"/>
      <c r="K22" s="64"/>
      <c r="L22" s="64"/>
      <c r="M22" s="64"/>
      <c r="N22" s="5"/>
      <c r="O22" s="5"/>
      <c r="P22" s="9">
        <v>2</v>
      </c>
      <c r="Q22" s="9">
        <v>2</v>
      </c>
      <c r="R22" s="9">
        <v>2</v>
      </c>
      <c r="S22" s="9">
        <v>2</v>
      </c>
      <c r="T22" s="9">
        <v>2</v>
      </c>
      <c r="U22" s="9">
        <v>2</v>
      </c>
      <c r="V22" s="25">
        <v>2</v>
      </c>
      <c r="W22" s="9">
        <v>2</v>
      </c>
      <c r="X22" s="9">
        <v>2</v>
      </c>
      <c r="Y22" s="9">
        <v>2</v>
      </c>
      <c r="Z22" s="9">
        <v>2</v>
      </c>
      <c r="AA22" s="11">
        <v>2</v>
      </c>
      <c r="AB22" s="11">
        <v>2</v>
      </c>
      <c r="AC22" s="11">
        <v>2</v>
      </c>
      <c r="AD22" s="130">
        <v>2</v>
      </c>
      <c r="AE22" s="130">
        <v>2</v>
      </c>
      <c r="AF22" s="11">
        <v>2</v>
      </c>
      <c r="AG22" s="11">
        <v>2</v>
      </c>
      <c r="AH22" s="11">
        <v>2</v>
      </c>
      <c r="AI22" s="11">
        <v>2</v>
      </c>
      <c r="AJ22" s="11">
        <v>2</v>
      </c>
      <c r="AK22" s="11">
        <v>2</v>
      </c>
      <c r="AL22" s="31">
        <v>2</v>
      </c>
      <c r="AM22" s="11">
        <v>2</v>
      </c>
      <c r="AN22" s="173">
        <v>2</v>
      </c>
      <c r="AO22" s="173">
        <v>2</v>
      </c>
      <c r="AP22" s="173">
        <v>2</v>
      </c>
      <c r="AQ22" s="9">
        <v>2</v>
      </c>
      <c r="AR22" s="9">
        <v>2</v>
      </c>
      <c r="AS22" s="9">
        <v>2</v>
      </c>
      <c r="AT22" s="9">
        <v>2</v>
      </c>
      <c r="AU22" s="9">
        <v>2</v>
      </c>
      <c r="AV22" s="9">
        <v>2</v>
      </c>
      <c r="AW22" s="136">
        <v>2</v>
      </c>
      <c r="AX22" s="136">
        <v>2</v>
      </c>
      <c r="AY22" s="136">
        <v>2</v>
      </c>
      <c r="AZ22" s="5"/>
      <c r="BA22" s="5"/>
      <c r="BB22" s="5"/>
      <c r="BC22" s="5">
        <f t="shared" si="3"/>
        <v>2.5</v>
      </c>
      <c r="BD22" s="5">
        <f t="shared" si="3"/>
        <v>2.5</v>
      </c>
      <c r="BE22" s="5"/>
      <c r="BF22" s="5"/>
      <c r="BG22" s="5"/>
    </row>
    <row r="23" spans="1:59" s="4" customFormat="1" ht="9.9499999999999993" customHeight="1" x14ac:dyDescent="0.2">
      <c r="A23" s="6" t="s">
        <v>6</v>
      </c>
      <c r="B23" s="6" t="s">
        <v>2</v>
      </c>
      <c r="C23" s="7">
        <v>5</v>
      </c>
      <c r="D23" s="7" t="s">
        <v>13</v>
      </c>
      <c r="E23" s="7"/>
      <c r="F23" s="5"/>
      <c r="G23" s="5"/>
      <c r="H23" s="64"/>
      <c r="I23" s="64"/>
      <c r="J23" s="64"/>
      <c r="K23" s="64"/>
      <c r="L23" s="64"/>
      <c r="M23" s="64"/>
      <c r="N23" s="5"/>
      <c r="O23" s="5"/>
      <c r="V23" s="140"/>
      <c r="AF23" s="16">
        <v>2</v>
      </c>
      <c r="AG23" s="16">
        <v>2</v>
      </c>
      <c r="AH23" s="16">
        <v>2</v>
      </c>
      <c r="AI23" s="16">
        <v>2</v>
      </c>
      <c r="AJ23" s="16">
        <v>2</v>
      </c>
      <c r="AK23" s="16">
        <v>2</v>
      </c>
      <c r="AL23" s="32">
        <v>2</v>
      </c>
      <c r="AM23" s="16">
        <v>2</v>
      </c>
      <c r="AN23" s="16">
        <v>2</v>
      </c>
      <c r="AO23" s="16">
        <v>2</v>
      </c>
      <c r="AW23" s="5"/>
      <c r="AX23" s="5"/>
      <c r="AY23" s="5"/>
      <c r="AZ23" s="5"/>
      <c r="BA23" s="5"/>
      <c r="BB23" s="5"/>
      <c r="BC23" s="5">
        <f t="shared" si="3"/>
        <v>2.5</v>
      </c>
      <c r="BD23" s="5">
        <f t="shared" si="3"/>
        <v>2.5</v>
      </c>
      <c r="BE23" s="5"/>
      <c r="BF23" s="5"/>
      <c r="BG23" s="5"/>
    </row>
    <row r="24" spans="1:59" s="4" customFormat="1" ht="9.9499999999999993" customHeight="1" x14ac:dyDescent="0.2">
      <c r="A24" s="6" t="s">
        <v>6</v>
      </c>
      <c r="B24" s="6" t="s">
        <v>2</v>
      </c>
      <c r="C24" s="7">
        <v>6</v>
      </c>
      <c r="D24" s="7" t="s">
        <v>13</v>
      </c>
      <c r="E24" s="7"/>
      <c r="F24" s="64"/>
      <c r="G24" s="64"/>
      <c r="H24" s="65" t="s">
        <v>29</v>
      </c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26"/>
      <c r="W24" s="66"/>
      <c r="X24" s="66"/>
      <c r="Y24" s="66"/>
      <c r="Z24" s="66"/>
      <c r="AA24" s="66"/>
      <c r="AB24" s="66"/>
      <c r="AC24" s="16">
        <v>2</v>
      </c>
      <c r="AD24" s="16">
        <v>2</v>
      </c>
      <c r="AE24" s="16">
        <v>2</v>
      </c>
      <c r="AF24" s="16">
        <v>2</v>
      </c>
      <c r="AG24" s="16">
        <v>2</v>
      </c>
      <c r="AH24" s="16">
        <v>2</v>
      </c>
      <c r="AI24" s="16">
        <v>2</v>
      </c>
      <c r="AJ24" s="16">
        <v>2</v>
      </c>
      <c r="AK24" s="16">
        <v>2</v>
      </c>
      <c r="AL24" s="32">
        <v>2</v>
      </c>
      <c r="AM24" s="16">
        <v>2</v>
      </c>
      <c r="AN24" s="16">
        <v>2</v>
      </c>
      <c r="AO24" s="16">
        <v>2</v>
      </c>
      <c r="AP24" s="15">
        <v>2</v>
      </c>
      <c r="AQ24" s="15">
        <v>2</v>
      </c>
      <c r="AR24" s="65" t="s">
        <v>29</v>
      </c>
      <c r="AS24" s="19"/>
      <c r="AT24" s="19"/>
      <c r="AU24" s="19"/>
      <c r="AV24" s="19"/>
      <c r="AW24" s="19"/>
      <c r="AX24" s="19"/>
      <c r="AY24" s="19"/>
      <c r="AZ24" s="64"/>
      <c r="BA24" s="64"/>
      <c r="BB24" s="5"/>
      <c r="BC24" s="5">
        <f t="shared" si="3"/>
        <v>2.5</v>
      </c>
      <c r="BD24" s="5">
        <f t="shared" si="3"/>
        <v>2.5</v>
      </c>
      <c r="BE24" s="5"/>
      <c r="BF24" s="5"/>
      <c r="BG24" s="5"/>
    </row>
    <row r="25" spans="1:59" s="4" customFormat="1" ht="9.9499999999999993" customHeight="1" x14ac:dyDescent="0.2">
      <c r="A25" s="6" t="s">
        <v>6</v>
      </c>
      <c r="B25" s="6" t="s">
        <v>2</v>
      </c>
      <c r="C25" s="7">
        <v>7</v>
      </c>
      <c r="D25" s="7" t="s">
        <v>13</v>
      </c>
      <c r="E25" s="7"/>
      <c r="F25" s="5"/>
      <c r="G25" s="5"/>
      <c r="H25" s="64"/>
      <c r="I25" s="64"/>
      <c r="J25" s="64"/>
      <c r="K25" s="64"/>
      <c r="L25" s="64"/>
      <c r="M25" s="64"/>
      <c r="N25" s="5"/>
      <c r="O25" s="5"/>
      <c r="P25" s="9">
        <v>2</v>
      </c>
      <c r="Q25" s="9">
        <v>2</v>
      </c>
      <c r="R25" s="9">
        <v>2</v>
      </c>
      <c r="S25" s="9">
        <v>2</v>
      </c>
      <c r="T25" s="9">
        <v>2</v>
      </c>
      <c r="U25" s="9">
        <v>2</v>
      </c>
      <c r="V25" s="25">
        <v>2</v>
      </c>
      <c r="W25" s="9">
        <v>2</v>
      </c>
      <c r="X25" s="9">
        <v>2</v>
      </c>
      <c r="Y25" s="9">
        <v>2</v>
      </c>
      <c r="Z25" s="9">
        <v>2</v>
      </c>
      <c r="AA25" s="9">
        <v>2</v>
      </c>
      <c r="AB25" s="9">
        <v>2</v>
      </c>
      <c r="AC25" s="9">
        <v>2</v>
      </c>
      <c r="AD25" s="9">
        <v>2</v>
      </c>
      <c r="AE25" s="9">
        <v>2</v>
      </c>
      <c r="AF25" s="9">
        <v>2</v>
      </c>
      <c r="AG25" s="9">
        <v>2</v>
      </c>
      <c r="AH25" s="9">
        <v>2</v>
      </c>
      <c r="AI25" s="9">
        <v>2</v>
      </c>
      <c r="AJ25" s="9">
        <v>2</v>
      </c>
      <c r="AK25" s="9">
        <v>2</v>
      </c>
      <c r="AL25" s="25">
        <v>2</v>
      </c>
      <c r="AM25" s="9">
        <v>2</v>
      </c>
      <c r="AN25" s="9">
        <v>2</v>
      </c>
      <c r="AO25" s="9">
        <v>2</v>
      </c>
      <c r="AP25" s="9">
        <v>2</v>
      </c>
      <c r="AQ25" s="9">
        <v>2</v>
      </c>
      <c r="AR25" s="9">
        <v>2</v>
      </c>
      <c r="AS25" s="9">
        <v>2</v>
      </c>
      <c r="AT25" s="9">
        <v>2</v>
      </c>
      <c r="AU25" s="9">
        <v>2</v>
      </c>
      <c r="AV25" s="9">
        <v>2</v>
      </c>
      <c r="AW25" s="9">
        <v>2</v>
      </c>
      <c r="AX25" s="9">
        <v>2</v>
      </c>
      <c r="AY25" s="9">
        <v>2</v>
      </c>
      <c r="AZ25" s="5"/>
      <c r="BA25" s="5"/>
      <c r="BB25" s="5"/>
      <c r="BC25" s="5">
        <f t="shared" si="3"/>
        <v>2.5</v>
      </c>
      <c r="BD25" s="5">
        <f t="shared" si="3"/>
        <v>2.5</v>
      </c>
      <c r="BE25" s="5"/>
      <c r="BF25" s="5"/>
      <c r="BG25" s="5"/>
    </row>
    <row r="26" spans="1:59" s="4" customFormat="1" ht="9.9499999999999993" customHeight="1" x14ac:dyDescent="0.2">
      <c r="A26" s="6" t="s">
        <v>6</v>
      </c>
      <c r="B26" s="6" t="s">
        <v>2</v>
      </c>
      <c r="C26" s="7">
        <v>8</v>
      </c>
      <c r="D26" s="7" t="s">
        <v>13</v>
      </c>
      <c r="E26" s="7"/>
      <c r="F26" s="5"/>
      <c r="G26" s="5"/>
      <c r="H26" s="64"/>
      <c r="I26" s="64"/>
      <c r="J26" s="64"/>
      <c r="K26" s="64"/>
      <c r="L26" s="64"/>
      <c r="M26" s="64"/>
      <c r="N26" s="5"/>
      <c r="O26" s="5"/>
      <c r="P26" s="9">
        <v>2</v>
      </c>
      <c r="Q26" s="9">
        <v>2</v>
      </c>
      <c r="R26" s="9">
        <v>2</v>
      </c>
      <c r="S26" s="9">
        <v>2</v>
      </c>
      <c r="T26" s="9">
        <v>2</v>
      </c>
      <c r="U26" s="9">
        <v>2</v>
      </c>
      <c r="V26" s="25">
        <v>2</v>
      </c>
      <c r="W26" s="9">
        <v>2</v>
      </c>
      <c r="X26" s="9">
        <v>2</v>
      </c>
      <c r="Y26" s="9">
        <v>2</v>
      </c>
      <c r="Z26" s="9">
        <v>2</v>
      </c>
      <c r="AA26" s="9">
        <v>2</v>
      </c>
      <c r="AB26" s="9">
        <v>2</v>
      </c>
      <c r="AC26" s="9">
        <v>2</v>
      </c>
      <c r="AD26" s="9">
        <v>2</v>
      </c>
      <c r="AE26" s="9">
        <v>2</v>
      </c>
      <c r="AF26" s="9">
        <v>2</v>
      </c>
      <c r="AG26" s="9">
        <v>2</v>
      </c>
      <c r="AH26" s="9">
        <v>2</v>
      </c>
      <c r="AI26" s="9">
        <v>2</v>
      </c>
      <c r="AJ26" s="9">
        <v>2</v>
      </c>
      <c r="AK26" s="9">
        <v>2</v>
      </c>
      <c r="AL26" s="25">
        <v>2</v>
      </c>
      <c r="AM26" s="9">
        <v>2</v>
      </c>
      <c r="AN26" s="136">
        <v>2</v>
      </c>
      <c r="AO26" s="9">
        <v>2</v>
      </c>
      <c r="AP26" s="9">
        <v>2</v>
      </c>
      <c r="AQ26" s="9">
        <v>2</v>
      </c>
      <c r="AR26" s="9">
        <v>2</v>
      </c>
      <c r="AS26" s="9">
        <v>2</v>
      </c>
      <c r="AT26" s="9">
        <v>2</v>
      </c>
      <c r="AU26" s="9">
        <v>2</v>
      </c>
      <c r="AV26" s="9">
        <v>2</v>
      </c>
      <c r="AW26" s="9">
        <v>2</v>
      </c>
      <c r="AX26" s="9">
        <v>2</v>
      </c>
      <c r="AY26" s="9">
        <v>2</v>
      </c>
      <c r="AZ26" s="5"/>
      <c r="BA26" s="5"/>
      <c r="BB26" s="5"/>
      <c r="BC26" s="5">
        <f t="shared" si="3"/>
        <v>2.5</v>
      </c>
      <c r="BD26" s="5">
        <f t="shared" si="3"/>
        <v>2.5</v>
      </c>
      <c r="BE26" s="5"/>
      <c r="BF26" s="5"/>
      <c r="BG26" s="5"/>
    </row>
    <row r="27" spans="1:59" s="4" customFormat="1" ht="9.9499999999999993" customHeight="1" x14ac:dyDescent="0.2">
      <c r="A27" s="6" t="s">
        <v>6</v>
      </c>
      <c r="B27" s="6" t="s">
        <v>2</v>
      </c>
      <c r="C27" s="7">
        <v>9</v>
      </c>
      <c r="D27" s="7" t="s">
        <v>13</v>
      </c>
      <c r="E27" s="7"/>
      <c r="F27" s="5"/>
      <c r="G27" s="5"/>
      <c r="H27" s="64"/>
      <c r="I27" s="64"/>
      <c r="J27" s="64"/>
      <c r="K27" s="64"/>
      <c r="L27" s="64"/>
      <c r="M27" s="64"/>
      <c r="N27" s="5"/>
      <c r="O27" s="8"/>
      <c r="P27" s="9">
        <v>2</v>
      </c>
      <c r="Q27" s="9">
        <v>2</v>
      </c>
      <c r="R27" s="9">
        <v>2</v>
      </c>
      <c r="S27" s="9">
        <v>2</v>
      </c>
      <c r="T27" s="9">
        <v>2</v>
      </c>
      <c r="U27" s="9">
        <v>2</v>
      </c>
      <c r="V27" s="25">
        <v>2</v>
      </c>
      <c r="W27" s="9">
        <v>2</v>
      </c>
      <c r="X27" s="9">
        <v>2</v>
      </c>
      <c r="Y27" s="9">
        <v>2</v>
      </c>
      <c r="Z27" s="9">
        <v>2</v>
      </c>
      <c r="AA27" s="9">
        <v>2</v>
      </c>
      <c r="AB27" s="9">
        <v>2</v>
      </c>
      <c r="AC27" s="9">
        <v>2</v>
      </c>
      <c r="AD27" s="9">
        <v>2</v>
      </c>
      <c r="AE27" s="9">
        <v>2</v>
      </c>
      <c r="AF27" s="9">
        <v>2</v>
      </c>
      <c r="AG27" s="9">
        <v>2</v>
      </c>
      <c r="AH27" s="9">
        <v>2</v>
      </c>
      <c r="AI27" s="9">
        <v>2</v>
      </c>
      <c r="AJ27" s="9">
        <v>2</v>
      </c>
      <c r="AK27" s="9">
        <v>2</v>
      </c>
      <c r="AL27" s="25">
        <v>2</v>
      </c>
      <c r="AM27" s="9">
        <v>2</v>
      </c>
      <c r="AN27" s="9">
        <v>2</v>
      </c>
      <c r="AO27" s="9">
        <v>2</v>
      </c>
      <c r="AP27" s="9">
        <v>2</v>
      </c>
      <c r="AQ27" s="9">
        <v>2</v>
      </c>
      <c r="AR27" s="9">
        <v>2</v>
      </c>
      <c r="AS27" s="9">
        <v>2</v>
      </c>
      <c r="AT27" s="9">
        <v>2</v>
      </c>
      <c r="AU27" s="9">
        <v>2</v>
      </c>
      <c r="AV27" s="9">
        <v>2</v>
      </c>
      <c r="AW27" s="9">
        <v>2</v>
      </c>
      <c r="AX27" s="9">
        <v>2</v>
      </c>
      <c r="AY27" s="9">
        <v>2</v>
      </c>
      <c r="AZ27" s="5"/>
      <c r="BA27" s="5"/>
      <c r="BB27" s="5"/>
      <c r="BC27" s="5">
        <f t="shared" si="3"/>
        <v>2.5</v>
      </c>
      <c r="BD27" s="5">
        <f t="shared" si="3"/>
        <v>2.5</v>
      </c>
      <c r="BE27" s="5"/>
      <c r="BF27" s="5"/>
      <c r="BG27" s="5"/>
    </row>
    <row r="28" spans="1:59" s="4" customFormat="1" ht="9.9499999999999993" customHeight="1" x14ac:dyDescent="0.2">
      <c r="A28" s="6" t="s">
        <v>6</v>
      </c>
      <c r="B28" s="6" t="s">
        <v>2</v>
      </c>
      <c r="C28" s="7">
        <v>10</v>
      </c>
      <c r="D28" s="7" t="s">
        <v>13</v>
      </c>
      <c r="E28" s="7"/>
      <c r="F28" s="64"/>
      <c r="G28" s="64"/>
      <c r="H28" s="135"/>
      <c r="I28" s="135"/>
      <c r="J28" s="135"/>
      <c r="K28" s="135"/>
      <c r="L28" s="135"/>
      <c r="M28" s="135"/>
      <c r="N28" s="135"/>
      <c r="O28" s="135"/>
      <c r="P28" s="9">
        <v>2</v>
      </c>
      <c r="Q28" s="9">
        <v>2</v>
      </c>
      <c r="R28" s="9">
        <v>2</v>
      </c>
      <c r="S28" s="9">
        <v>2</v>
      </c>
      <c r="T28" s="9">
        <v>2</v>
      </c>
      <c r="U28" s="9">
        <v>2</v>
      </c>
      <c r="V28" s="25">
        <v>2</v>
      </c>
      <c r="W28" s="9">
        <v>2</v>
      </c>
      <c r="X28" s="9">
        <v>2</v>
      </c>
      <c r="Y28" s="9">
        <v>2</v>
      </c>
      <c r="Z28" s="9">
        <v>2</v>
      </c>
      <c r="AA28" s="9">
        <v>2</v>
      </c>
      <c r="AB28" s="9">
        <v>2</v>
      </c>
      <c r="AC28" s="9">
        <v>2</v>
      </c>
      <c r="AD28" s="9">
        <v>2</v>
      </c>
      <c r="AE28" s="9">
        <v>2</v>
      </c>
      <c r="AF28" s="9">
        <v>2</v>
      </c>
      <c r="AG28" s="9">
        <v>2</v>
      </c>
      <c r="AH28" s="9">
        <v>2</v>
      </c>
      <c r="AI28" s="9">
        <v>2</v>
      </c>
      <c r="AJ28" s="9">
        <v>2</v>
      </c>
      <c r="AK28" s="9">
        <v>2</v>
      </c>
      <c r="AL28" s="25">
        <v>2</v>
      </c>
      <c r="AM28" s="9">
        <v>2</v>
      </c>
      <c r="AN28" s="9">
        <v>2</v>
      </c>
      <c r="AO28" s="9">
        <v>2</v>
      </c>
      <c r="AP28" s="9">
        <v>2</v>
      </c>
      <c r="AQ28" s="9">
        <v>2</v>
      </c>
      <c r="AR28" s="9">
        <v>2</v>
      </c>
      <c r="AS28" s="9">
        <v>2</v>
      </c>
      <c r="AT28" s="9">
        <v>2</v>
      </c>
      <c r="AU28" s="9">
        <v>2</v>
      </c>
      <c r="AV28" s="9">
        <v>2</v>
      </c>
      <c r="AW28" s="9">
        <v>2</v>
      </c>
      <c r="AX28" s="64"/>
      <c r="AY28" s="64"/>
      <c r="AZ28" s="64"/>
      <c r="BA28" s="64"/>
      <c r="BB28" s="5">
        <f t="shared" ref="BB28:BB31" si="4">2*1.25</f>
        <v>2.5</v>
      </c>
      <c r="BC28" s="5">
        <f t="shared" si="3"/>
        <v>2.5</v>
      </c>
      <c r="BD28" s="5">
        <f t="shared" si="3"/>
        <v>2.5</v>
      </c>
      <c r="BE28" s="5"/>
      <c r="BF28" s="5"/>
      <c r="BG28" s="5"/>
    </row>
    <row r="29" spans="1:59" s="4" customFormat="1" ht="9.9499999999999993" customHeight="1" x14ac:dyDescent="0.2">
      <c r="A29" s="6" t="s">
        <v>6</v>
      </c>
      <c r="B29" s="6" t="s">
        <v>2</v>
      </c>
      <c r="C29" s="7">
        <v>11</v>
      </c>
      <c r="D29" s="7" t="s">
        <v>13</v>
      </c>
      <c r="E29" s="7"/>
      <c r="F29" s="64"/>
      <c r="G29" s="64"/>
      <c r="H29" s="135"/>
      <c r="I29" s="135"/>
      <c r="J29" s="135"/>
      <c r="K29" s="135"/>
      <c r="L29" s="135"/>
      <c r="M29" s="135"/>
      <c r="N29" s="135"/>
      <c r="O29" s="135"/>
      <c r="P29" s="9">
        <v>2</v>
      </c>
      <c r="Q29" s="9">
        <v>2</v>
      </c>
      <c r="R29" s="9">
        <v>2</v>
      </c>
      <c r="S29" s="9">
        <v>2</v>
      </c>
      <c r="T29" s="9">
        <v>2</v>
      </c>
      <c r="U29" s="9">
        <v>2</v>
      </c>
      <c r="V29" s="25">
        <v>2</v>
      </c>
      <c r="W29" s="9">
        <v>2</v>
      </c>
      <c r="X29" s="9">
        <v>2</v>
      </c>
      <c r="Y29" s="9">
        <v>2</v>
      </c>
      <c r="Z29" s="9">
        <v>2</v>
      </c>
      <c r="AA29" s="9">
        <v>2</v>
      </c>
      <c r="AB29" s="9">
        <v>2</v>
      </c>
      <c r="AC29" s="9">
        <v>2</v>
      </c>
      <c r="AD29" s="9">
        <v>2</v>
      </c>
      <c r="AE29" s="9">
        <v>2</v>
      </c>
      <c r="AF29" s="9">
        <v>2</v>
      </c>
      <c r="AG29" s="9">
        <v>2</v>
      </c>
      <c r="AH29" s="9">
        <v>2</v>
      </c>
      <c r="AI29" s="9">
        <v>2</v>
      </c>
      <c r="AJ29" s="9">
        <v>2</v>
      </c>
      <c r="AK29" s="9">
        <v>2</v>
      </c>
      <c r="AL29" s="25">
        <v>2</v>
      </c>
      <c r="AM29" s="9">
        <v>2</v>
      </c>
      <c r="AN29" s="9">
        <v>2</v>
      </c>
      <c r="AO29" s="9">
        <v>2</v>
      </c>
      <c r="AP29" s="9">
        <v>2</v>
      </c>
      <c r="AQ29" s="9">
        <v>2</v>
      </c>
      <c r="AR29" s="9">
        <v>2</v>
      </c>
      <c r="AS29" s="9">
        <v>2</v>
      </c>
      <c r="AT29" s="9">
        <v>2</v>
      </c>
      <c r="AU29" s="9">
        <v>2</v>
      </c>
      <c r="AV29" s="9">
        <v>2</v>
      </c>
      <c r="AW29" s="9">
        <v>2</v>
      </c>
      <c r="AX29" s="64"/>
      <c r="AY29" s="64"/>
      <c r="AZ29" s="64"/>
      <c r="BA29" s="64"/>
      <c r="BB29" s="5">
        <f t="shared" si="4"/>
        <v>2.5</v>
      </c>
      <c r="BC29" s="5">
        <f t="shared" si="3"/>
        <v>2.5</v>
      </c>
      <c r="BD29" s="5">
        <f t="shared" si="3"/>
        <v>2.5</v>
      </c>
      <c r="BE29" s="5"/>
      <c r="BF29" s="5"/>
      <c r="BG29" s="5"/>
    </row>
    <row r="30" spans="1:59" s="4" customFormat="1" ht="9.9499999999999993" customHeight="1" x14ac:dyDescent="0.2">
      <c r="A30" s="6" t="s">
        <v>6</v>
      </c>
      <c r="B30" s="6" t="s">
        <v>2</v>
      </c>
      <c r="C30" s="7">
        <v>12</v>
      </c>
      <c r="D30" s="7" t="s">
        <v>13</v>
      </c>
      <c r="E30" s="7"/>
      <c r="F30" s="64"/>
      <c r="G30" s="64"/>
      <c r="H30" s="135"/>
      <c r="I30" s="135"/>
      <c r="J30" s="135"/>
      <c r="K30" s="135"/>
      <c r="L30" s="135"/>
      <c r="M30" s="135"/>
      <c r="N30" s="135"/>
      <c r="O30" s="135"/>
      <c r="P30" s="9">
        <v>2</v>
      </c>
      <c r="Q30" s="9">
        <v>2</v>
      </c>
      <c r="R30" s="9">
        <v>2</v>
      </c>
      <c r="S30" s="9">
        <v>2</v>
      </c>
      <c r="T30" s="9">
        <v>2</v>
      </c>
      <c r="U30" s="9">
        <v>2</v>
      </c>
      <c r="V30" s="25">
        <v>2</v>
      </c>
      <c r="W30" s="9">
        <v>2</v>
      </c>
      <c r="X30" s="9">
        <v>2</v>
      </c>
      <c r="Y30" s="9">
        <v>2</v>
      </c>
      <c r="Z30" s="9">
        <v>2</v>
      </c>
      <c r="AA30" s="9">
        <v>2</v>
      </c>
      <c r="AB30" s="9">
        <v>2</v>
      </c>
      <c r="AC30" s="9">
        <v>2</v>
      </c>
      <c r="AD30" s="9">
        <v>2</v>
      </c>
      <c r="AE30" s="9">
        <v>2</v>
      </c>
      <c r="AF30" s="9">
        <v>2</v>
      </c>
      <c r="AG30" s="9">
        <v>2</v>
      </c>
      <c r="AH30" s="9">
        <v>2</v>
      </c>
      <c r="AI30" s="9">
        <v>2</v>
      </c>
      <c r="AJ30" s="9">
        <v>2</v>
      </c>
      <c r="AK30" s="9">
        <v>2</v>
      </c>
      <c r="AL30" s="25">
        <v>2</v>
      </c>
      <c r="AM30" s="9">
        <v>2</v>
      </c>
      <c r="AN30" s="9">
        <v>2</v>
      </c>
      <c r="AO30" s="9">
        <v>2</v>
      </c>
      <c r="AP30" s="9">
        <v>2</v>
      </c>
      <c r="AQ30" s="9">
        <v>2</v>
      </c>
      <c r="AR30" s="9">
        <v>2</v>
      </c>
      <c r="AS30" s="9">
        <v>2</v>
      </c>
      <c r="AT30" s="9">
        <v>2</v>
      </c>
      <c r="AU30" s="9">
        <v>2</v>
      </c>
      <c r="AV30" s="9">
        <v>2</v>
      </c>
      <c r="AW30" s="9">
        <v>2</v>
      </c>
      <c r="AX30" s="64"/>
      <c r="AY30" s="64"/>
      <c r="AZ30" s="64"/>
      <c r="BA30" s="64"/>
      <c r="BB30" s="5">
        <f t="shared" si="4"/>
        <v>2.5</v>
      </c>
      <c r="BC30" s="5">
        <f t="shared" si="3"/>
        <v>2.5</v>
      </c>
      <c r="BD30" s="5">
        <f t="shared" si="3"/>
        <v>2.5</v>
      </c>
      <c r="BE30" s="5"/>
      <c r="BF30" s="5"/>
      <c r="BG30" s="5"/>
    </row>
    <row r="31" spans="1:59" s="4" customFormat="1" ht="9.9499999999999993" customHeight="1" x14ac:dyDescent="0.2">
      <c r="A31" s="6" t="s">
        <v>6</v>
      </c>
      <c r="B31" s="6" t="s">
        <v>2</v>
      </c>
      <c r="C31" s="7">
        <v>13</v>
      </c>
      <c r="D31" s="7" t="s">
        <v>13</v>
      </c>
      <c r="E31" s="7"/>
      <c r="F31" s="64"/>
      <c r="G31" s="64"/>
      <c r="H31" s="135"/>
      <c r="I31" s="135"/>
      <c r="J31" s="135"/>
      <c r="K31" s="135"/>
      <c r="L31" s="135"/>
      <c r="M31" s="135"/>
      <c r="N31" s="135"/>
      <c r="O31" s="135"/>
      <c r="P31" s="9">
        <v>2</v>
      </c>
      <c r="Q31" s="9">
        <v>2</v>
      </c>
      <c r="R31" s="9">
        <v>2</v>
      </c>
      <c r="S31" s="9">
        <v>2</v>
      </c>
      <c r="T31" s="9">
        <v>2</v>
      </c>
      <c r="U31" s="9">
        <v>2</v>
      </c>
      <c r="V31" s="25">
        <v>2</v>
      </c>
      <c r="W31" s="9">
        <v>2</v>
      </c>
      <c r="X31" s="9">
        <v>2</v>
      </c>
      <c r="Y31" s="9">
        <v>2</v>
      </c>
      <c r="Z31" s="9">
        <v>2</v>
      </c>
      <c r="AA31" s="9">
        <v>2</v>
      </c>
      <c r="AB31" s="9">
        <v>2</v>
      </c>
      <c r="AC31" s="9">
        <v>2</v>
      </c>
      <c r="AD31" s="9">
        <v>2</v>
      </c>
      <c r="AE31" s="9">
        <v>2</v>
      </c>
      <c r="AF31" s="9">
        <v>2</v>
      </c>
      <c r="AG31" s="9">
        <v>2</v>
      </c>
      <c r="AH31" s="9">
        <v>2</v>
      </c>
      <c r="AI31" s="9">
        <v>2</v>
      </c>
      <c r="AJ31" s="9">
        <v>2</v>
      </c>
      <c r="AK31" s="9">
        <v>2</v>
      </c>
      <c r="AL31" s="25">
        <v>2</v>
      </c>
      <c r="AM31" s="9">
        <v>2</v>
      </c>
      <c r="AN31" s="9">
        <v>2</v>
      </c>
      <c r="AO31" s="9">
        <v>2</v>
      </c>
      <c r="AP31" s="9">
        <v>2</v>
      </c>
      <c r="AQ31" s="9">
        <v>2</v>
      </c>
      <c r="AR31" s="9">
        <v>2</v>
      </c>
      <c r="AS31" s="9">
        <v>2</v>
      </c>
      <c r="AT31" s="9">
        <v>2</v>
      </c>
      <c r="AU31" s="9">
        <v>2</v>
      </c>
      <c r="AV31" s="9">
        <v>2</v>
      </c>
      <c r="AW31" s="9">
        <v>2</v>
      </c>
      <c r="AX31" s="64"/>
      <c r="AY31" s="64"/>
      <c r="AZ31" s="64"/>
      <c r="BA31" s="64"/>
      <c r="BB31" s="5">
        <f t="shared" si="4"/>
        <v>2.5</v>
      </c>
      <c r="BC31" s="5">
        <f t="shared" si="3"/>
        <v>2.5</v>
      </c>
      <c r="BD31" s="5">
        <f t="shared" si="3"/>
        <v>2.5</v>
      </c>
      <c r="BE31" s="5"/>
      <c r="BF31" s="5"/>
      <c r="BG31" s="5"/>
    </row>
    <row r="32" spans="1:59" s="4" customFormat="1" ht="9.9499999999999993" customHeight="1" x14ac:dyDescent="0.2">
      <c r="A32" s="6" t="s">
        <v>6</v>
      </c>
      <c r="B32" s="6" t="s">
        <v>2</v>
      </c>
      <c r="C32" s="7">
        <v>14</v>
      </c>
      <c r="D32" s="7" t="s">
        <v>13</v>
      </c>
      <c r="E32" s="7"/>
      <c r="F32" s="5"/>
      <c r="G32" s="5"/>
      <c r="H32" s="5"/>
      <c r="I32" s="5"/>
      <c r="J32" s="5"/>
      <c r="K32" s="5"/>
      <c r="L32" s="5"/>
      <c r="M32" s="5"/>
      <c r="N32" s="5"/>
      <c r="O32" s="5"/>
      <c r="V32" s="140"/>
      <c r="AH32" s="8"/>
      <c r="AI32" s="8"/>
      <c r="AJ32" s="8"/>
      <c r="AK32" s="8"/>
      <c r="AL32" s="29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5"/>
      <c r="AX32" s="5"/>
      <c r="AY32" s="5"/>
      <c r="AZ32" s="5"/>
      <c r="BA32" s="5"/>
      <c r="BB32" s="5"/>
      <c r="BC32" s="5">
        <f t="shared" ref="BC32:BD32" si="5">2*1.25</f>
        <v>2.5</v>
      </c>
      <c r="BD32" s="5">
        <f t="shared" si="5"/>
        <v>2.5</v>
      </c>
      <c r="BE32" s="5"/>
      <c r="BF32" s="5"/>
      <c r="BG32" s="5"/>
    </row>
    <row r="33" spans="1:59" s="4" customFormat="1" ht="9.9499999999999993" customHeight="1" x14ac:dyDescent="0.2">
      <c r="A33" s="6" t="s">
        <v>6</v>
      </c>
      <c r="B33" s="6" t="s">
        <v>2</v>
      </c>
      <c r="C33" s="7">
        <v>15</v>
      </c>
      <c r="D33" s="7" t="s">
        <v>21</v>
      </c>
      <c r="E33" s="7"/>
      <c r="F33" s="5"/>
      <c r="G33" s="5"/>
      <c r="H33" s="95"/>
      <c r="I33" s="95"/>
      <c r="J33" s="95"/>
      <c r="K33" s="95"/>
      <c r="L33" s="95"/>
      <c r="M33" s="95"/>
      <c r="N33" s="95"/>
      <c r="O33" s="95"/>
      <c r="P33" s="95">
        <v>2</v>
      </c>
      <c r="Q33" s="95">
        <v>2</v>
      </c>
      <c r="R33" s="95">
        <v>2</v>
      </c>
      <c r="S33" s="95">
        <v>2</v>
      </c>
      <c r="T33" s="172">
        <v>2</v>
      </c>
      <c r="U33" s="172">
        <v>2</v>
      </c>
      <c r="V33" s="96">
        <v>2</v>
      </c>
      <c r="W33" s="172">
        <v>2</v>
      </c>
      <c r="X33" s="172">
        <v>2</v>
      </c>
      <c r="Y33" s="172">
        <v>2</v>
      </c>
      <c r="Z33" s="172">
        <v>2</v>
      </c>
      <c r="AA33" s="172">
        <v>2</v>
      </c>
      <c r="AB33" s="172">
        <v>2</v>
      </c>
      <c r="AC33" s="172">
        <v>2</v>
      </c>
      <c r="AD33" s="172">
        <v>2</v>
      </c>
      <c r="AE33" s="172">
        <v>2</v>
      </c>
      <c r="AF33" s="172">
        <v>2</v>
      </c>
      <c r="AG33" s="172">
        <v>2</v>
      </c>
      <c r="AH33" s="172">
        <v>2</v>
      </c>
      <c r="AI33" s="172">
        <v>2</v>
      </c>
      <c r="AJ33" s="172">
        <v>2</v>
      </c>
      <c r="AK33" s="172">
        <v>2</v>
      </c>
      <c r="AL33" s="96">
        <v>2</v>
      </c>
      <c r="AM33" s="172">
        <v>2</v>
      </c>
      <c r="AN33" s="172">
        <v>2</v>
      </c>
      <c r="AO33" s="172">
        <v>2</v>
      </c>
      <c r="AP33" s="95">
        <v>2</v>
      </c>
      <c r="AQ33" s="95">
        <v>2</v>
      </c>
      <c r="AR33" s="95">
        <v>2</v>
      </c>
      <c r="AS33" s="95">
        <v>2</v>
      </c>
      <c r="AT33" s="95">
        <v>2</v>
      </c>
      <c r="AU33" s="95">
        <v>2</v>
      </c>
      <c r="AV33" s="95">
        <v>2</v>
      </c>
      <c r="AW33" s="95">
        <v>2</v>
      </c>
      <c r="AX33" s="95">
        <v>2</v>
      </c>
      <c r="AY33" s="95">
        <v>2</v>
      </c>
      <c r="AZ33" s="5"/>
      <c r="BB33" s="5"/>
      <c r="BC33" s="5"/>
      <c r="BD33" s="5"/>
      <c r="BE33" s="5"/>
      <c r="BF33" s="5"/>
      <c r="BG33" s="5"/>
    </row>
    <row r="34" spans="1:59" s="4" customFormat="1" ht="9.9499999999999993" customHeight="1" x14ac:dyDescent="0.2">
      <c r="A34" s="6" t="s">
        <v>6</v>
      </c>
      <c r="B34" s="6" t="s">
        <v>2</v>
      </c>
      <c r="C34" s="7">
        <v>16</v>
      </c>
      <c r="D34" s="7" t="s">
        <v>21</v>
      </c>
      <c r="E34" s="7"/>
      <c r="F34" s="5"/>
      <c r="G34" s="5"/>
      <c r="H34" s="95"/>
      <c r="I34" s="95"/>
      <c r="J34" s="95"/>
      <c r="K34" s="95"/>
      <c r="L34" s="95"/>
      <c r="M34" s="95"/>
      <c r="N34" s="95"/>
      <c r="O34" s="95"/>
      <c r="P34" s="95">
        <v>2</v>
      </c>
      <c r="Q34" s="95">
        <v>2</v>
      </c>
      <c r="R34" s="95">
        <v>2</v>
      </c>
      <c r="S34" s="95">
        <v>2</v>
      </c>
      <c r="T34" s="172">
        <v>2</v>
      </c>
      <c r="U34" s="172">
        <v>2</v>
      </c>
      <c r="V34" s="96">
        <v>2</v>
      </c>
      <c r="W34" s="172">
        <v>2</v>
      </c>
      <c r="X34" s="172">
        <v>2</v>
      </c>
      <c r="Y34" s="172">
        <v>2</v>
      </c>
      <c r="Z34" s="172">
        <v>2</v>
      </c>
      <c r="AA34" s="172">
        <v>2</v>
      </c>
      <c r="AB34" s="172">
        <v>2</v>
      </c>
      <c r="AC34" s="172">
        <v>2</v>
      </c>
      <c r="AD34" s="172">
        <v>2</v>
      </c>
      <c r="AE34" s="172">
        <v>2</v>
      </c>
      <c r="AF34" s="172">
        <v>2</v>
      </c>
      <c r="AG34" s="172">
        <v>2</v>
      </c>
      <c r="AH34" s="172">
        <v>2</v>
      </c>
      <c r="AI34" s="172">
        <v>2</v>
      </c>
      <c r="AJ34" s="172">
        <v>2</v>
      </c>
      <c r="AK34" s="172">
        <v>2</v>
      </c>
      <c r="AL34" s="96">
        <v>2</v>
      </c>
      <c r="AM34" s="172">
        <v>2</v>
      </c>
      <c r="AN34" s="172">
        <v>2</v>
      </c>
      <c r="AO34" s="172">
        <v>2</v>
      </c>
      <c r="AP34" s="95">
        <v>2</v>
      </c>
      <c r="AQ34" s="95">
        <v>2</v>
      </c>
      <c r="AR34" s="95">
        <v>2</v>
      </c>
      <c r="AS34" s="95">
        <v>2</v>
      </c>
      <c r="AT34" s="95">
        <v>2</v>
      </c>
      <c r="AU34" s="95">
        <v>2</v>
      </c>
      <c r="AV34" s="95">
        <v>2</v>
      </c>
      <c r="AW34" s="95">
        <v>2</v>
      </c>
      <c r="AX34" s="95">
        <v>2</v>
      </c>
      <c r="AY34" s="95">
        <v>2</v>
      </c>
      <c r="AZ34" s="5"/>
      <c r="BA34" s="5"/>
      <c r="BB34" s="5"/>
      <c r="BC34" s="5"/>
      <c r="BD34" s="5"/>
      <c r="BE34" s="5"/>
      <c r="BF34" s="5"/>
      <c r="BG34" s="5"/>
    </row>
    <row r="35" spans="1:59" s="4" customFormat="1" ht="9.9499999999999993" customHeight="1" x14ac:dyDescent="0.2">
      <c r="A35" s="6" t="s">
        <v>6</v>
      </c>
      <c r="B35" s="6" t="s">
        <v>2</v>
      </c>
      <c r="C35" s="7">
        <v>17</v>
      </c>
      <c r="D35" s="7" t="s">
        <v>21</v>
      </c>
      <c r="E35" s="7"/>
      <c r="F35" s="5"/>
      <c r="G35" s="5"/>
      <c r="H35" s="95"/>
      <c r="I35" s="95"/>
      <c r="J35" s="95"/>
      <c r="K35" s="95"/>
      <c r="L35" s="95"/>
      <c r="M35" s="95"/>
      <c r="N35" s="95"/>
      <c r="O35" s="95"/>
      <c r="P35" s="95">
        <v>2</v>
      </c>
      <c r="Q35" s="95">
        <v>2</v>
      </c>
      <c r="R35" s="95">
        <v>2</v>
      </c>
      <c r="S35" s="95">
        <v>2</v>
      </c>
      <c r="T35" s="172">
        <v>2</v>
      </c>
      <c r="U35" s="172">
        <v>2</v>
      </c>
      <c r="V35" s="96">
        <v>2</v>
      </c>
      <c r="W35" s="172">
        <v>2</v>
      </c>
      <c r="X35" s="172">
        <v>2</v>
      </c>
      <c r="Y35" s="172">
        <v>2</v>
      </c>
      <c r="Z35" s="172">
        <v>2</v>
      </c>
      <c r="AA35" s="172">
        <v>2</v>
      </c>
      <c r="AB35" s="172">
        <v>2</v>
      </c>
      <c r="AC35" s="172">
        <v>2</v>
      </c>
      <c r="AD35" s="172">
        <v>2</v>
      </c>
      <c r="AE35" s="172">
        <v>2</v>
      </c>
      <c r="AF35" s="172">
        <v>2</v>
      </c>
      <c r="AG35" s="172">
        <v>2</v>
      </c>
      <c r="AH35" s="172">
        <v>2</v>
      </c>
      <c r="AI35" s="172">
        <v>2</v>
      </c>
      <c r="AJ35" s="172">
        <v>2</v>
      </c>
      <c r="AK35" s="172">
        <v>2</v>
      </c>
      <c r="AL35" s="96">
        <v>2</v>
      </c>
      <c r="AM35" s="172">
        <v>2</v>
      </c>
      <c r="AN35" s="172">
        <v>2</v>
      </c>
      <c r="AO35" s="172">
        <v>2</v>
      </c>
      <c r="AP35" s="95">
        <v>2</v>
      </c>
      <c r="AQ35" s="95">
        <v>2</v>
      </c>
      <c r="AR35" s="95">
        <v>2</v>
      </c>
      <c r="AS35" s="95">
        <v>2</v>
      </c>
      <c r="AT35" s="95">
        <v>2</v>
      </c>
      <c r="AU35" s="95">
        <v>2</v>
      </c>
      <c r="AV35" s="95">
        <v>2</v>
      </c>
      <c r="AW35" s="95">
        <v>2</v>
      </c>
      <c r="AX35" s="95">
        <v>2</v>
      </c>
      <c r="AY35" s="95">
        <v>2</v>
      </c>
      <c r="AZ35" s="5"/>
      <c r="BA35" s="5"/>
      <c r="BB35" s="5"/>
      <c r="BC35" s="5"/>
      <c r="BD35" s="5"/>
      <c r="BE35" s="5"/>
      <c r="BF35" s="5"/>
      <c r="BG35" s="5"/>
    </row>
    <row r="36" spans="1:59" s="4" customFormat="1" ht="9.9499999999999993" customHeight="1" x14ac:dyDescent="0.2">
      <c r="A36" s="6" t="s">
        <v>6</v>
      </c>
      <c r="B36" s="6" t="s">
        <v>2</v>
      </c>
      <c r="C36" s="7">
        <v>18</v>
      </c>
      <c r="D36" s="7" t="s">
        <v>14</v>
      </c>
      <c r="E36" s="7"/>
      <c r="F36" s="5"/>
      <c r="G36" s="5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26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19"/>
      <c r="AI36" s="19"/>
      <c r="AJ36" s="19"/>
      <c r="AK36" s="19"/>
      <c r="AL36" s="26"/>
      <c r="AM36" s="19"/>
      <c r="AN36" s="19"/>
      <c r="AO36" s="19"/>
      <c r="AP36" s="19"/>
      <c r="AQ36" s="19"/>
      <c r="AR36" s="19"/>
      <c r="AS36" s="19"/>
      <c r="AT36" s="19"/>
      <c r="AU36" s="19"/>
      <c r="AV36" s="19"/>
      <c r="AW36" s="19"/>
      <c r="AX36" s="19"/>
      <c r="AY36" s="19"/>
      <c r="AZ36" s="5"/>
      <c r="BA36" s="5"/>
      <c r="BB36" s="5"/>
      <c r="BC36" s="5"/>
      <c r="BD36" s="5"/>
      <c r="BE36" s="5"/>
      <c r="BF36" s="5"/>
      <c r="BG36" s="5"/>
    </row>
    <row r="37" spans="1:59" s="4" customFormat="1" ht="9.9499999999999993" customHeight="1" x14ac:dyDescent="0.2">
      <c r="A37" s="6" t="s">
        <v>6</v>
      </c>
      <c r="B37" s="6" t="s">
        <v>2</v>
      </c>
      <c r="C37" s="7">
        <v>19</v>
      </c>
      <c r="D37" s="7" t="s">
        <v>14</v>
      </c>
      <c r="E37" s="7"/>
      <c r="F37" s="5"/>
      <c r="G37" s="5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26"/>
      <c r="W37" s="19"/>
      <c r="X37" s="19"/>
      <c r="Y37" s="19"/>
      <c r="Z37" s="19"/>
      <c r="AA37" s="171"/>
      <c r="AB37" s="171"/>
      <c r="AC37" s="171"/>
      <c r="AD37" s="171"/>
      <c r="AE37" s="171"/>
      <c r="AF37" s="171"/>
      <c r="AG37" s="171"/>
      <c r="AH37" s="177"/>
      <c r="AI37" s="171"/>
      <c r="AJ37" s="171"/>
      <c r="AK37" s="171"/>
      <c r="AL37" s="26"/>
      <c r="AM37" s="171"/>
      <c r="AN37" s="19"/>
      <c r="AO37" s="19"/>
      <c r="AP37" s="19"/>
      <c r="AQ37" s="19"/>
      <c r="AR37" s="19"/>
      <c r="AS37" s="19"/>
      <c r="AT37" s="19"/>
      <c r="AU37" s="19"/>
      <c r="AV37" s="19"/>
      <c r="AW37" s="19"/>
      <c r="AX37" s="19"/>
      <c r="AY37" s="19"/>
      <c r="AZ37" s="5"/>
      <c r="BA37" s="5"/>
      <c r="BB37" s="5"/>
      <c r="BC37" s="5"/>
      <c r="BD37" s="5"/>
      <c r="BE37" s="5"/>
      <c r="BF37" s="5"/>
      <c r="BG37" s="5"/>
    </row>
    <row r="38" spans="1:59" s="4" customFormat="1" ht="9.9499999999999993" customHeight="1" x14ac:dyDescent="0.2">
      <c r="A38" s="6" t="s">
        <v>6</v>
      </c>
      <c r="B38" s="6" t="s">
        <v>2</v>
      </c>
      <c r="C38" s="7">
        <v>20</v>
      </c>
      <c r="D38" s="7" t="s">
        <v>14</v>
      </c>
      <c r="E38" s="7"/>
      <c r="F38" s="5"/>
      <c r="G38" s="5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26"/>
      <c r="W38" s="19"/>
      <c r="X38" s="19"/>
      <c r="Y38" s="19"/>
      <c r="Z38" s="19"/>
      <c r="AA38" s="171"/>
      <c r="AB38" s="171"/>
      <c r="AC38" s="171"/>
      <c r="AD38" s="177"/>
      <c r="AE38" s="171"/>
      <c r="AF38" s="177"/>
      <c r="AG38" s="171"/>
      <c r="AH38" s="177"/>
      <c r="AI38" s="171"/>
      <c r="AJ38" s="171"/>
      <c r="AK38" s="171"/>
      <c r="AL38" s="26"/>
      <c r="AM38" s="171"/>
      <c r="AN38" s="19"/>
      <c r="AO38" s="19"/>
      <c r="AP38" s="19"/>
      <c r="AQ38" s="19"/>
      <c r="AR38" s="19"/>
      <c r="AS38" s="19"/>
      <c r="AT38" s="19"/>
      <c r="AU38" s="19"/>
      <c r="AV38" s="19"/>
      <c r="AW38" s="19"/>
      <c r="AX38" s="19"/>
      <c r="AY38" s="19"/>
      <c r="AZ38" s="5"/>
      <c r="BA38" s="5"/>
      <c r="BB38" s="5"/>
      <c r="BC38" s="5"/>
      <c r="BD38" s="5"/>
      <c r="BE38" s="5"/>
      <c r="BF38" s="5"/>
      <c r="BG38" s="5"/>
    </row>
    <row r="39" spans="1:59" s="4" customFormat="1" ht="9.9499999999999993" customHeight="1" x14ac:dyDescent="0.2">
      <c r="A39" s="6" t="s">
        <v>6</v>
      </c>
      <c r="B39" s="6" t="s">
        <v>2</v>
      </c>
      <c r="C39" s="7">
        <v>21</v>
      </c>
      <c r="D39" s="7" t="s">
        <v>14</v>
      </c>
      <c r="E39" s="7"/>
      <c r="F39" s="5"/>
      <c r="G39" s="5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26"/>
      <c r="W39" s="19"/>
      <c r="X39" s="19"/>
      <c r="Y39" s="19"/>
      <c r="Z39" s="19"/>
      <c r="AA39" s="171"/>
      <c r="AB39" s="171"/>
      <c r="AC39" s="171"/>
      <c r="AD39" s="177"/>
      <c r="AE39" s="171"/>
      <c r="AF39" s="177"/>
      <c r="AG39" s="177"/>
      <c r="AH39" s="177"/>
      <c r="AI39" s="171"/>
      <c r="AJ39" s="171"/>
      <c r="AK39" s="171"/>
      <c r="AL39" s="26"/>
      <c r="AM39" s="19"/>
      <c r="AN39" s="171"/>
      <c r="AO39" s="19"/>
      <c r="AP39" s="19"/>
      <c r="AQ39" s="19"/>
      <c r="AR39" s="19"/>
      <c r="AS39" s="19"/>
      <c r="AT39" s="19"/>
      <c r="AU39" s="19"/>
      <c r="AV39" s="19"/>
      <c r="AW39" s="19"/>
      <c r="AX39" s="19"/>
      <c r="AY39" s="19"/>
      <c r="AZ39" s="5"/>
      <c r="BA39" s="5"/>
      <c r="BB39" s="5"/>
      <c r="BC39" s="5"/>
      <c r="BD39" s="5"/>
      <c r="BE39" s="5"/>
      <c r="BF39" s="5"/>
      <c r="BG39" s="5"/>
    </row>
    <row r="40" spans="1:59" s="4" customFormat="1" ht="9.9499999999999993" customHeight="1" x14ac:dyDescent="0.2">
      <c r="A40" s="6" t="s">
        <v>6</v>
      </c>
      <c r="B40" s="6" t="s">
        <v>2</v>
      </c>
      <c r="C40" s="7">
        <v>22</v>
      </c>
      <c r="D40" s="7" t="s">
        <v>14</v>
      </c>
      <c r="E40" s="7"/>
      <c r="F40" s="5"/>
      <c r="G40" s="5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26"/>
      <c r="W40" s="19"/>
      <c r="X40" s="19"/>
      <c r="Y40" s="19"/>
      <c r="Z40" s="19"/>
      <c r="AA40" s="171"/>
      <c r="AB40" s="171"/>
      <c r="AC40" s="171"/>
      <c r="AD40" s="171"/>
      <c r="AE40" s="171"/>
      <c r="AF40" s="171"/>
      <c r="AG40" s="171"/>
      <c r="AH40" s="171"/>
      <c r="AI40" s="171"/>
      <c r="AJ40" s="171"/>
      <c r="AK40" s="171"/>
      <c r="AL40" s="26"/>
      <c r="AM40" s="171"/>
      <c r="AN40" s="171"/>
      <c r="AO40" s="19"/>
      <c r="AP40" s="19"/>
      <c r="AQ40" s="19"/>
      <c r="AR40" s="19"/>
      <c r="AS40" s="19"/>
      <c r="AT40" s="19"/>
      <c r="AU40" s="19"/>
      <c r="AV40" s="19"/>
      <c r="AW40" s="19"/>
      <c r="AX40" s="19"/>
      <c r="AY40" s="19"/>
      <c r="AZ40" s="5"/>
      <c r="BA40" s="5"/>
      <c r="BB40" s="5"/>
      <c r="BC40" s="5"/>
      <c r="BD40" s="5"/>
      <c r="BE40" s="5"/>
      <c r="BF40" s="5"/>
      <c r="BG40" s="5"/>
    </row>
    <row r="41" spans="1:59" s="4" customFormat="1" ht="9.9499999999999993" customHeight="1" x14ac:dyDescent="0.2">
      <c r="A41" s="6" t="s">
        <v>6</v>
      </c>
      <c r="B41" s="6" t="s">
        <v>2</v>
      </c>
      <c r="C41" s="7">
        <v>23</v>
      </c>
      <c r="D41" s="7" t="s">
        <v>14</v>
      </c>
      <c r="E41" s="7"/>
      <c r="F41" s="5"/>
      <c r="G41" s="5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26"/>
      <c r="W41" s="19"/>
      <c r="X41" s="19"/>
      <c r="Y41" s="19"/>
      <c r="Z41" s="19"/>
      <c r="AA41" s="171"/>
      <c r="AB41" s="171"/>
      <c r="AC41" s="171"/>
      <c r="AD41" s="171"/>
      <c r="AE41" s="171"/>
      <c r="AF41" s="171"/>
      <c r="AG41" s="171"/>
      <c r="AH41" s="171"/>
      <c r="AI41" s="171"/>
      <c r="AJ41" s="171"/>
      <c r="AK41" s="171"/>
      <c r="AL41" s="174"/>
      <c r="AM41" s="171"/>
      <c r="AN41" s="171"/>
      <c r="AO41" s="19"/>
      <c r="AP41" s="19"/>
      <c r="AQ41" s="19"/>
      <c r="AR41" s="19"/>
      <c r="AS41" s="19"/>
      <c r="AT41" s="19"/>
      <c r="AU41" s="19"/>
      <c r="AV41" s="19"/>
      <c r="AW41" s="19"/>
      <c r="AX41" s="19"/>
      <c r="AY41" s="19"/>
      <c r="AZ41" s="5"/>
      <c r="BA41" s="5"/>
      <c r="BB41" s="5"/>
      <c r="BC41" s="5"/>
      <c r="BD41" s="5"/>
      <c r="BE41" s="5"/>
      <c r="BF41" s="5"/>
      <c r="BG41" s="5"/>
    </row>
    <row r="42" spans="1:59" s="4" customFormat="1" ht="9.9499999999999993" customHeight="1" x14ac:dyDescent="0.2">
      <c r="A42" s="6" t="s">
        <v>6</v>
      </c>
      <c r="B42" s="6" t="s">
        <v>2</v>
      </c>
      <c r="C42" s="7">
        <v>24</v>
      </c>
      <c r="D42" s="7" t="s">
        <v>14</v>
      </c>
      <c r="E42" s="7"/>
      <c r="F42" s="5"/>
      <c r="G42" s="5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26"/>
      <c r="W42" s="19"/>
      <c r="X42" s="19"/>
      <c r="Y42" s="19"/>
      <c r="Z42" s="19"/>
      <c r="AA42" s="171"/>
      <c r="AB42" s="171"/>
      <c r="AC42" s="171"/>
      <c r="AD42" s="171"/>
      <c r="AE42" s="171"/>
      <c r="AF42" s="171"/>
      <c r="AG42" s="171"/>
      <c r="AH42" s="171"/>
      <c r="AI42" s="171"/>
      <c r="AJ42" s="171"/>
      <c r="AK42" s="171"/>
      <c r="AL42" s="174"/>
      <c r="AM42" s="171"/>
      <c r="AN42" s="171"/>
      <c r="AO42" s="19"/>
      <c r="AP42" s="19"/>
      <c r="AQ42" s="19"/>
      <c r="AR42" s="19"/>
      <c r="AS42" s="19"/>
      <c r="AT42" s="19"/>
      <c r="AU42" s="19"/>
      <c r="AV42" s="19"/>
      <c r="AW42" s="19"/>
      <c r="AX42" s="19"/>
      <c r="AY42" s="19"/>
      <c r="AZ42" s="5"/>
      <c r="BA42" s="5"/>
      <c r="BB42" s="5"/>
      <c r="BC42" s="5"/>
      <c r="BD42" s="5"/>
      <c r="BE42" s="5"/>
      <c r="BF42" s="5"/>
      <c r="BG42" s="5"/>
    </row>
    <row r="43" spans="1:59" s="4" customFormat="1" ht="9.9499999999999993" customHeight="1" x14ac:dyDescent="0.2">
      <c r="A43" s="6" t="s">
        <v>6</v>
      </c>
      <c r="B43" s="6" t="s">
        <v>2</v>
      </c>
      <c r="C43" s="7">
        <v>25</v>
      </c>
      <c r="D43" s="7" t="s">
        <v>14</v>
      </c>
      <c r="E43" s="7"/>
      <c r="F43" s="5"/>
      <c r="G43" s="5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26"/>
      <c r="W43" s="19"/>
      <c r="X43" s="19"/>
      <c r="Y43" s="19"/>
      <c r="Z43" s="19"/>
      <c r="AA43" s="171"/>
      <c r="AB43" s="171"/>
      <c r="AC43" s="171"/>
      <c r="AD43" s="171"/>
      <c r="AE43" s="171"/>
      <c r="AF43" s="171"/>
      <c r="AG43" s="171"/>
      <c r="AH43" s="171"/>
      <c r="AI43" s="171"/>
      <c r="AJ43" s="171"/>
      <c r="AK43" s="171"/>
      <c r="AL43" s="174"/>
      <c r="AM43" s="171"/>
      <c r="AN43" s="171"/>
      <c r="AO43" s="19"/>
      <c r="AP43" s="19"/>
      <c r="AQ43" s="19"/>
      <c r="AR43" s="19"/>
      <c r="AS43" s="19"/>
      <c r="AT43" s="19"/>
      <c r="AU43" s="19"/>
      <c r="AV43" s="19"/>
      <c r="AW43" s="19"/>
      <c r="AX43" s="19"/>
      <c r="AY43" s="19"/>
      <c r="AZ43" s="5"/>
      <c r="BA43" s="5"/>
      <c r="BB43" s="5"/>
      <c r="BC43" s="5"/>
      <c r="BD43" s="5"/>
      <c r="BE43" s="5"/>
      <c r="BF43" s="5"/>
      <c r="BG43" s="5"/>
    </row>
    <row r="44" spans="1:59" s="4" customFormat="1" ht="9.9499999999999993" customHeight="1" x14ac:dyDescent="0.2">
      <c r="A44" s="6" t="s">
        <v>6</v>
      </c>
      <c r="B44" s="6" t="s">
        <v>2</v>
      </c>
      <c r="C44" s="7">
        <v>26</v>
      </c>
      <c r="D44" s="7" t="s">
        <v>14</v>
      </c>
      <c r="E44" s="7"/>
      <c r="F44" s="5"/>
      <c r="G44" s="5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26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26"/>
      <c r="AM44" s="19"/>
      <c r="AN44" s="19"/>
      <c r="AO44" s="19"/>
      <c r="AP44" s="19"/>
      <c r="AQ44" s="19"/>
      <c r="AR44" s="19"/>
      <c r="AS44" s="19"/>
      <c r="AT44" s="19"/>
      <c r="AU44" s="19"/>
      <c r="AV44" s="19"/>
      <c r="AW44" s="19"/>
      <c r="AX44" s="19"/>
      <c r="AY44" s="19"/>
      <c r="AZ44" s="5"/>
      <c r="BA44" s="5"/>
      <c r="BB44" s="5"/>
      <c r="BC44" s="5"/>
      <c r="BD44" s="5"/>
      <c r="BE44" s="5"/>
      <c r="BF44" s="5"/>
      <c r="BG44" s="5"/>
    </row>
    <row r="47" spans="1:59" ht="15" x14ac:dyDescent="0.25">
      <c r="D47" s="70" t="s">
        <v>11</v>
      </c>
      <c r="H47" s="68">
        <f>SUM(H14:H44)</f>
        <v>0</v>
      </c>
      <c r="I47" s="68">
        <f t="shared" ref="I47:AY47" si="6">SUM(I14:I44)</f>
        <v>0</v>
      </c>
      <c r="J47" s="68">
        <f t="shared" si="6"/>
        <v>0</v>
      </c>
      <c r="K47" s="68">
        <f t="shared" si="6"/>
        <v>0</v>
      </c>
      <c r="L47" s="68">
        <f t="shared" si="6"/>
        <v>0</v>
      </c>
      <c r="M47" s="68">
        <f t="shared" si="6"/>
        <v>0</v>
      </c>
      <c r="N47" s="68">
        <f t="shared" si="6"/>
        <v>0</v>
      </c>
      <c r="O47" s="68">
        <f t="shared" si="6"/>
        <v>0</v>
      </c>
      <c r="P47" s="68">
        <f t="shared" si="6"/>
        <v>38</v>
      </c>
      <c r="Q47" s="68">
        <f t="shared" si="6"/>
        <v>38</v>
      </c>
      <c r="R47" s="68">
        <f t="shared" si="6"/>
        <v>38</v>
      </c>
      <c r="S47" s="68">
        <f t="shared" si="6"/>
        <v>38</v>
      </c>
      <c r="T47" s="68">
        <f t="shared" si="6"/>
        <v>38</v>
      </c>
      <c r="U47" s="68">
        <f t="shared" si="6"/>
        <v>38</v>
      </c>
      <c r="V47" s="68">
        <f t="shared" si="6"/>
        <v>38</v>
      </c>
      <c r="W47" s="68">
        <f t="shared" si="6"/>
        <v>38</v>
      </c>
      <c r="X47" s="68">
        <f t="shared" si="6"/>
        <v>38</v>
      </c>
      <c r="Y47" s="68">
        <f t="shared" si="6"/>
        <v>38</v>
      </c>
      <c r="Z47" s="68">
        <f t="shared" si="6"/>
        <v>38</v>
      </c>
      <c r="AA47" s="68">
        <f t="shared" si="6"/>
        <v>38</v>
      </c>
      <c r="AB47" s="68">
        <f t="shared" si="6"/>
        <v>38</v>
      </c>
      <c r="AC47" s="68">
        <f t="shared" si="6"/>
        <v>40</v>
      </c>
      <c r="AD47" s="68">
        <f t="shared" si="6"/>
        <v>40</v>
      </c>
      <c r="AE47" s="68">
        <f t="shared" si="6"/>
        <v>40</v>
      </c>
      <c r="AF47" s="68">
        <f t="shared" si="6"/>
        <v>42</v>
      </c>
      <c r="AG47" s="68">
        <f t="shared" si="6"/>
        <v>42</v>
      </c>
      <c r="AH47" s="68">
        <f t="shared" si="6"/>
        <v>38</v>
      </c>
      <c r="AI47" s="68">
        <f t="shared" si="6"/>
        <v>38</v>
      </c>
      <c r="AJ47" s="68">
        <f t="shared" si="6"/>
        <v>38</v>
      </c>
      <c r="AK47" s="68">
        <f t="shared" si="6"/>
        <v>38</v>
      </c>
      <c r="AL47" s="68">
        <f t="shared" si="6"/>
        <v>38</v>
      </c>
      <c r="AM47" s="68">
        <f t="shared" si="6"/>
        <v>38</v>
      </c>
      <c r="AN47" s="68">
        <f t="shared" si="6"/>
        <v>38</v>
      </c>
      <c r="AO47" s="68">
        <f t="shared" si="6"/>
        <v>38</v>
      </c>
      <c r="AP47" s="68">
        <f t="shared" si="6"/>
        <v>36</v>
      </c>
      <c r="AQ47" s="68">
        <f t="shared" si="6"/>
        <v>36</v>
      </c>
      <c r="AR47" s="68">
        <f t="shared" si="6"/>
        <v>34</v>
      </c>
      <c r="AS47" s="68">
        <f t="shared" si="6"/>
        <v>34</v>
      </c>
      <c r="AT47" s="68">
        <f t="shared" si="6"/>
        <v>34</v>
      </c>
      <c r="AU47" s="68">
        <f>SUM(AU14:AU44)</f>
        <v>34</v>
      </c>
      <c r="AV47" s="68">
        <f>SUM(AV14:AV44)</f>
        <v>34</v>
      </c>
      <c r="AW47" s="68">
        <f>SUM(AW14:AW44)</f>
        <v>34</v>
      </c>
      <c r="AX47" s="68">
        <f>SUM(AX14:AX44)</f>
        <v>26</v>
      </c>
      <c r="AY47" s="68">
        <f t="shared" si="6"/>
        <v>26</v>
      </c>
    </row>
    <row r="48" spans="1:59" ht="15" x14ac:dyDescent="0.25">
      <c r="D48" s="71">
        <v>0.2</v>
      </c>
      <c r="H48" s="69">
        <f>H47*1.2</f>
        <v>0</v>
      </c>
      <c r="I48" s="69">
        <f t="shared" ref="I48:AY48" si="7">I47*1.2</f>
        <v>0</v>
      </c>
      <c r="J48" s="69">
        <f t="shared" si="7"/>
        <v>0</v>
      </c>
      <c r="K48" s="69">
        <f t="shared" si="7"/>
        <v>0</v>
      </c>
      <c r="L48" s="69">
        <f t="shared" si="7"/>
        <v>0</v>
      </c>
      <c r="M48" s="69">
        <f t="shared" si="7"/>
        <v>0</v>
      </c>
      <c r="N48" s="69">
        <f t="shared" si="7"/>
        <v>0</v>
      </c>
      <c r="O48" s="69">
        <f t="shared" si="7"/>
        <v>0</v>
      </c>
      <c r="P48" s="69">
        <f t="shared" si="7"/>
        <v>45.6</v>
      </c>
      <c r="Q48" s="69">
        <f t="shared" si="7"/>
        <v>45.6</v>
      </c>
      <c r="R48" s="69">
        <f t="shared" si="7"/>
        <v>45.6</v>
      </c>
      <c r="S48" s="69">
        <f t="shared" si="7"/>
        <v>45.6</v>
      </c>
      <c r="T48" s="69">
        <f t="shared" si="7"/>
        <v>45.6</v>
      </c>
      <c r="U48" s="69">
        <f t="shared" si="7"/>
        <v>45.6</v>
      </c>
      <c r="V48" s="69">
        <f t="shared" si="7"/>
        <v>45.6</v>
      </c>
      <c r="W48" s="69">
        <f t="shared" si="7"/>
        <v>45.6</v>
      </c>
      <c r="X48" s="69">
        <f t="shared" si="7"/>
        <v>45.6</v>
      </c>
      <c r="Y48" s="69">
        <f t="shared" si="7"/>
        <v>45.6</v>
      </c>
      <c r="Z48" s="69">
        <f t="shared" si="7"/>
        <v>45.6</v>
      </c>
      <c r="AA48" s="69">
        <f t="shared" si="7"/>
        <v>45.6</v>
      </c>
      <c r="AB48" s="69">
        <f t="shared" si="7"/>
        <v>45.6</v>
      </c>
      <c r="AC48" s="69">
        <f t="shared" si="7"/>
        <v>48</v>
      </c>
      <c r="AD48" s="69">
        <f t="shared" si="7"/>
        <v>48</v>
      </c>
      <c r="AE48" s="69">
        <f t="shared" si="7"/>
        <v>48</v>
      </c>
      <c r="AF48" s="69">
        <f t="shared" si="7"/>
        <v>50.4</v>
      </c>
      <c r="AG48" s="69">
        <f t="shared" si="7"/>
        <v>50.4</v>
      </c>
      <c r="AH48" s="69">
        <f t="shared" si="7"/>
        <v>45.6</v>
      </c>
      <c r="AI48" s="69">
        <f t="shared" si="7"/>
        <v>45.6</v>
      </c>
      <c r="AJ48" s="69">
        <f t="shared" si="7"/>
        <v>45.6</v>
      </c>
      <c r="AK48" s="69">
        <f t="shared" si="7"/>
        <v>45.6</v>
      </c>
      <c r="AL48" s="69">
        <f t="shared" si="7"/>
        <v>45.6</v>
      </c>
      <c r="AM48" s="69">
        <f t="shared" si="7"/>
        <v>45.6</v>
      </c>
      <c r="AN48" s="69">
        <f t="shared" si="7"/>
        <v>45.6</v>
      </c>
      <c r="AO48" s="69">
        <f t="shared" si="7"/>
        <v>45.6</v>
      </c>
      <c r="AP48" s="69">
        <f t="shared" si="7"/>
        <v>43.199999999999996</v>
      </c>
      <c r="AQ48" s="69">
        <f t="shared" si="7"/>
        <v>43.199999999999996</v>
      </c>
      <c r="AR48" s="69">
        <f t="shared" si="7"/>
        <v>40.799999999999997</v>
      </c>
      <c r="AS48" s="69">
        <f t="shared" si="7"/>
        <v>40.799999999999997</v>
      </c>
      <c r="AT48" s="69">
        <f t="shared" si="7"/>
        <v>40.799999999999997</v>
      </c>
      <c r="AU48" s="69">
        <f t="shared" si="7"/>
        <v>40.799999999999997</v>
      </c>
      <c r="AV48" s="69">
        <f t="shared" si="7"/>
        <v>40.799999999999997</v>
      </c>
      <c r="AW48" s="69">
        <f t="shared" si="7"/>
        <v>40.799999999999997</v>
      </c>
      <c r="AX48" s="69">
        <f t="shared" si="7"/>
        <v>31.2</v>
      </c>
      <c r="AY48" s="69">
        <f t="shared" si="7"/>
        <v>31.2</v>
      </c>
    </row>
    <row r="49" spans="4:51" ht="15.75" thickBot="1" x14ac:dyDescent="0.3">
      <c r="D49" s="71" t="s">
        <v>30</v>
      </c>
      <c r="H49" s="69">
        <f>SUM(H50:H95)</f>
        <v>0</v>
      </c>
      <c r="I49" s="69">
        <f t="shared" ref="I49:O49" si="8">SUM(I50:I95)</f>
        <v>0</v>
      </c>
      <c r="J49" s="69">
        <f t="shared" si="8"/>
        <v>0</v>
      </c>
      <c r="K49" s="69">
        <f t="shared" si="8"/>
        <v>0</v>
      </c>
      <c r="L49" s="69">
        <f t="shared" si="8"/>
        <v>0</v>
      </c>
      <c r="M49" s="69">
        <f t="shared" si="8"/>
        <v>0</v>
      </c>
      <c r="N49" s="69">
        <f t="shared" si="8"/>
        <v>0</v>
      </c>
      <c r="O49" s="69">
        <f t="shared" si="8"/>
        <v>0</v>
      </c>
      <c r="P49" s="69">
        <f>SUM(P50:P104)</f>
        <v>46</v>
      </c>
      <c r="Q49" s="69">
        <f t="shared" ref="Q49:AY49" si="9">SUM(Q50:Q104)</f>
        <v>46</v>
      </c>
      <c r="R49" s="69">
        <f t="shared" si="9"/>
        <v>46</v>
      </c>
      <c r="S49" s="69">
        <f t="shared" si="9"/>
        <v>46</v>
      </c>
      <c r="T49" s="69">
        <f t="shared" si="9"/>
        <v>46</v>
      </c>
      <c r="U49" s="69">
        <f t="shared" si="9"/>
        <v>46</v>
      </c>
      <c r="V49" s="69">
        <f t="shared" si="9"/>
        <v>46</v>
      </c>
      <c r="W49" s="69">
        <f t="shared" si="9"/>
        <v>46</v>
      </c>
      <c r="X49" s="69">
        <f t="shared" si="9"/>
        <v>46</v>
      </c>
      <c r="Y49" s="69">
        <f t="shared" si="9"/>
        <v>46</v>
      </c>
      <c r="Z49" s="69">
        <f t="shared" si="9"/>
        <v>46</v>
      </c>
      <c r="AA49" s="69">
        <f t="shared" si="9"/>
        <v>46</v>
      </c>
      <c r="AB49" s="69">
        <f t="shared" si="9"/>
        <v>46</v>
      </c>
      <c r="AC49" s="69">
        <f t="shared" si="9"/>
        <v>48</v>
      </c>
      <c r="AD49" s="69">
        <f t="shared" si="9"/>
        <v>48</v>
      </c>
      <c r="AE49" s="69">
        <f t="shared" si="9"/>
        <v>48</v>
      </c>
      <c r="AF49" s="69">
        <f t="shared" si="9"/>
        <v>50</v>
      </c>
      <c r="AG49" s="69">
        <f t="shared" si="9"/>
        <v>50</v>
      </c>
      <c r="AH49" s="69">
        <f t="shared" si="9"/>
        <v>46</v>
      </c>
      <c r="AI49" s="69">
        <f t="shared" si="9"/>
        <v>46</v>
      </c>
      <c r="AJ49" s="69">
        <f t="shared" si="9"/>
        <v>46</v>
      </c>
      <c r="AK49" s="69">
        <f t="shared" si="9"/>
        <v>46</v>
      </c>
      <c r="AL49" s="69">
        <f t="shared" si="9"/>
        <v>46</v>
      </c>
      <c r="AM49" s="69">
        <f t="shared" si="9"/>
        <v>46</v>
      </c>
      <c r="AN49" s="69">
        <f t="shared" si="9"/>
        <v>46</v>
      </c>
      <c r="AO49" s="69">
        <f t="shared" si="9"/>
        <v>46</v>
      </c>
      <c r="AP49" s="69">
        <f t="shared" si="9"/>
        <v>43</v>
      </c>
      <c r="AQ49" s="69">
        <f t="shared" si="9"/>
        <v>43</v>
      </c>
      <c r="AR49" s="69">
        <f t="shared" si="9"/>
        <v>41</v>
      </c>
      <c r="AS49" s="69">
        <f t="shared" si="9"/>
        <v>41</v>
      </c>
      <c r="AT49" s="69">
        <f t="shared" si="9"/>
        <v>41</v>
      </c>
      <c r="AU49" s="69">
        <f t="shared" si="9"/>
        <v>41</v>
      </c>
      <c r="AV49" s="69">
        <f t="shared" si="9"/>
        <v>41</v>
      </c>
      <c r="AW49" s="69">
        <f t="shared" si="9"/>
        <v>41</v>
      </c>
      <c r="AX49" s="69">
        <f t="shared" si="9"/>
        <v>31</v>
      </c>
      <c r="AY49" s="69">
        <f t="shared" si="9"/>
        <v>31</v>
      </c>
    </row>
    <row r="50" spans="4:51" ht="15" thickBot="1" x14ac:dyDescent="0.25">
      <c r="G50" s="33"/>
      <c r="H50" s="83"/>
      <c r="I50" s="83"/>
      <c r="J50" s="83"/>
      <c r="K50" s="83"/>
      <c r="L50" s="83"/>
      <c r="M50" s="83"/>
      <c r="N50" s="83"/>
      <c r="O50" s="83"/>
      <c r="P50" s="87">
        <v>1</v>
      </c>
      <c r="Q50" s="88">
        <v>1</v>
      </c>
      <c r="R50" s="88">
        <v>1</v>
      </c>
      <c r="S50" s="88">
        <v>1</v>
      </c>
      <c r="T50" s="88">
        <v>1</v>
      </c>
      <c r="U50" s="88">
        <v>1</v>
      </c>
      <c r="V50" s="88">
        <v>1</v>
      </c>
      <c r="W50" s="88">
        <v>1</v>
      </c>
      <c r="X50" s="88">
        <v>1</v>
      </c>
      <c r="Y50" s="88">
        <v>1</v>
      </c>
      <c r="Z50" s="88">
        <v>1</v>
      </c>
      <c r="AA50" s="88">
        <v>1</v>
      </c>
      <c r="AB50" s="88">
        <v>1</v>
      </c>
      <c r="AC50" s="88">
        <v>1</v>
      </c>
      <c r="AD50" s="88">
        <v>1</v>
      </c>
      <c r="AE50" s="88">
        <v>1</v>
      </c>
      <c r="AF50" s="89">
        <v>1</v>
      </c>
      <c r="AG50" s="144">
        <v>1</v>
      </c>
      <c r="AH50" s="145">
        <v>1</v>
      </c>
      <c r="AI50" s="145">
        <v>1</v>
      </c>
      <c r="AJ50" s="145">
        <v>1</v>
      </c>
      <c r="AK50" s="145">
        <v>1</v>
      </c>
      <c r="AL50" s="145">
        <v>1</v>
      </c>
      <c r="AM50" s="145">
        <v>1</v>
      </c>
      <c r="AN50" s="145">
        <v>1</v>
      </c>
      <c r="AO50" s="145">
        <v>1</v>
      </c>
      <c r="AP50" s="145">
        <v>1</v>
      </c>
      <c r="AQ50" s="145">
        <v>1</v>
      </c>
      <c r="AR50" s="145">
        <v>1</v>
      </c>
      <c r="AS50" s="145">
        <v>1</v>
      </c>
      <c r="AT50" s="145">
        <v>1</v>
      </c>
      <c r="AU50" s="145">
        <v>1</v>
      </c>
      <c r="AV50" s="145">
        <v>1</v>
      </c>
      <c r="AW50" s="146">
        <v>1</v>
      </c>
      <c r="AX50" s="1">
        <v>1</v>
      </c>
      <c r="AY50" s="104">
        <v>1</v>
      </c>
    </row>
    <row r="51" spans="4:51" ht="15" thickBot="1" x14ac:dyDescent="0.25">
      <c r="G51" s="33"/>
      <c r="H51" s="83"/>
      <c r="I51" s="83"/>
      <c r="J51" s="83"/>
      <c r="K51" s="83"/>
      <c r="L51" s="83"/>
      <c r="M51" s="83"/>
      <c r="N51" s="83"/>
      <c r="O51" s="83"/>
      <c r="P51" s="87">
        <v>1</v>
      </c>
      <c r="Q51" s="88">
        <v>1</v>
      </c>
      <c r="R51" s="88">
        <v>1</v>
      </c>
      <c r="S51" s="88">
        <v>1</v>
      </c>
      <c r="T51" s="88">
        <v>1</v>
      </c>
      <c r="U51" s="88">
        <v>1</v>
      </c>
      <c r="V51" s="88">
        <v>1</v>
      </c>
      <c r="W51" s="88">
        <v>1</v>
      </c>
      <c r="X51" s="88">
        <v>1</v>
      </c>
      <c r="Y51" s="88">
        <v>1</v>
      </c>
      <c r="Z51" s="88">
        <v>1</v>
      </c>
      <c r="AA51" s="88">
        <v>1</v>
      </c>
      <c r="AB51" s="88">
        <v>1</v>
      </c>
      <c r="AC51" s="88">
        <v>1</v>
      </c>
      <c r="AD51" s="88">
        <v>1</v>
      </c>
      <c r="AE51" s="88">
        <v>1</v>
      </c>
      <c r="AF51" s="89">
        <v>1</v>
      </c>
      <c r="AG51" s="144">
        <v>1</v>
      </c>
      <c r="AH51" s="145">
        <v>1</v>
      </c>
      <c r="AI51" s="145">
        <v>1</v>
      </c>
      <c r="AJ51" s="145">
        <v>1</v>
      </c>
      <c r="AK51" s="145">
        <v>1</v>
      </c>
      <c r="AL51" s="145">
        <v>1</v>
      </c>
      <c r="AM51" s="145">
        <v>1</v>
      </c>
      <c r="AN51" s="145">
        <v>1</v>
      </c>
      <c r="AO51" s="145">
        <v>1</v>
      </c>
      <c r="AP51" s="145">
        <v>1</v>
      </c>
      <c r="AQ51" s="145">
        <v>1</v>
      </c>
      <c r="AR51" s="145">
        <v>1</v>
      </c>
      <c r="AS51" s="145">
        <v>1</v>
      </c>
      <c r="AT51" s="145">
        <v>1</v>
      </c>
      <c r="AU51" s="145">
        <v>1</v>
      </c>
      <c r="AV51" s="145">
        <v>1</v>
      </c>
      <c r="AW51" s="146">
        <v>1</v>
      </c>
      <c r="AX51" s="104">
        <v>1</v>
      </c>
      <c r="AY51" s="104">
        <v>1</v>
      </c>
    </row>
    <row r="52" spans="4:51" ht="15" thickBot="1" x14ac:dyDescent="0.25">
      <c r="G52" s="33"/>
      <c r="H52" s="83"/>
      <c r="I52" s="83"/>
      <c r="J52" s="83"/>
      <c r="K52" s="83"/>
      <c r="L52" s="83"/>
      <c r="M52" s="83"/>
      <c r="N52" s="83"/>
      <c r="O52" s="83"/>
      <c r="P52" s="87">
        <v>1</v>
      </c>
      <c r="Q52" s="88">
        <v>1</v>
      </c>
      <c r="R52" s="88">
        <v>1</v>
      </c>
      <c r="S52" s="88">
        <v>1</v>
      </c>
      <c r="T52" s="88">
        <v>1</v>
      </c>
      <c r="U52" s="88">
        <v>1</v>
      </c>
      <c r="V52" s="88">
        <v>1</v>
      </c>
      <c r="W52" s="88">
        <v>1</v>
      </c>
      <c r="X52" s="88">
        <v>1</v>
      </c>
      <c r="Y52" s="88">
        <v>1</v>
      </c>
      <c r="Z52" s="88">
        <v>1</v>
      </c>
      <c r="AA52" s="88">
        <v>1</v>
      </c>
      <c r="AB52" s="88">
        <v>1</v>
      </c>
      <c r="AC52" s="88">
        <v>1</v>
      </c>
      <c r="AD52" s="88">
        <v>1</v>
      </c>
      <c r="AE52" s="88">
        <v>1</v>
      </c>
      <c r="AF52" s="89">
        <v>1</v>
      </c>
      <c r="AG52" s="144">
        <v>1</v>
      </c>
      <c r="AH52" s="145">
        <v>1</v>
      </c>
      <c r="AI52" s="145">
        <v>1</v>
      </c>
      <c r="AJ52" s="145">
        <v>1</v>
      </c>
      <c r="AK52" s="145">
        <v>1</v>
      </c>
      <c r="AL52" s="145">
        <v>1</v>
      </c>
      <c r="AM52" s="145">
        <v>1</v>
      </c>
      <c r="AN52" s="145">
        <v>1</v>
      </c>
      <c r="AO52" s="145">
        <v>1</v>
      </c>
      <c r="AP52" s="145">
        <v>1</v>
      </c>
      <c r="AQ52" s="145">
        <v>1</v>
      </c>
      <c r="AR52" s="145">
        <v>1</v>
      </c>
      <c r="AS52" s="145">
        <v>1</v>
      </c>
      <c r="AT52" s="145">
        <v>1</v>
      </c>
      <c r="AU52" s="145">
        <v>1</v>
      </c>
      <c r="AV52" s="145">
        <v>1</v>
      </c>
      <c r="AW52" s="146">
        <v>1</v>
      </c>
      <c r="AX52" s="104">
        <v>1</v>
      </c>
      <c r="AY52" s="104">
        <v>1</v>
      </c>
    </row>
    <row r="53" spans="4:51" ht="15" thickBot="1" x14ac:dyDescent="0.25">
      <c r="G53" s="33"/>
      <c r="H53" s="83"/>
      <c r="I53" s="83"/>
      <c r="J53" s="83"/>
      <c r="K53" s="83"/>
      <c r="L53" s="83"/>
      <c r="M53" s="83"/>
      <c r="N53" s="83"/>
      <c r="O53" s="83"/>
      <c r="P53" s="87">
        <v>1</v>
      </c>
      <c r="Q53" s="88">
        <v>1</v>
      </c>
      <c r="R53" s="88">
        <v>1</v>
      </c>
      <c r="S53" s="88">
        <v>1</v>
      </c>
      <c r="T53" s="88">
        <v>1</v>
      </c>
      <c r="U53" s="88">
        <v>1</v>
      </c>
      <c r="V53" s="88">
        <v>1</v>
      </c>
      <c r="W53" s="88">
        <v>1</v>
      </c>
      <c r="X53" s="88">
        <v>1</v>
      </c>
      <c r="Y53" s="88">
        <v>1</v>
      </c>
      <c r="Z53" s="88">
        <v>1</v>
      </c>
      <c r="AA53" s="88">
        <v>1</v>
      </c>
      <c r="AB53" s="88">
        <v>1</v>
      </c>
      <c r="AC53" s="88">
        <v>1</v>
      </c>
      <c r="AD53" s="88">
        <v>1</v>
      </c>
      <c r="AE53" s="88">
        <v>1</v>
      </c>
      <c r="AF53" s="89">
        <v>1</v>
      </c>
      <c r="AG53" s="144">
        <v>1</v>
      </c>
      <c r="AH53" s="145">
        <v>1</v>
      </c>
      <c r="AI53" s="145">
        <v>1</v>
      </c>
      <c r="AJ53" s="145">
        <v>1</v>
      </c>
      <c r="AK53" s="145">
        <v>1</v>
      </c>
      <c r="AL53" s="145">
        <v>1</v>
      </c>
      <c r="AM53" s="145">
        <v>1</v>
      </c>
      <c r="AN53" s="145">
        <v>1</v>
      </c>
      <c r="AO53" s="145">
        <v>1</v>
      </c>
      <c r="AP53" s="145">
        <v>1</v>
      </c>
      <c r="AQ53" s="145">
        <v>1</v>
      </c>
      <c r="AR53" s="145">
        <v>1</v>
      </c>
      <c r="AS53" s="145">
        <v>1</v>
      </c>
      <c r="AT53" s="145">
        <v>1</v>
      </c>
      <c r="AU53" s="145">
        <v>1</v>
      </c>
      <c r="AV53" s="145">
        <v>1</v>
      </c>
      <c r="AW53" s="146">
        <v>1</v>
      </c>
      <c r="AX53" s="104">
        <v>1</v>
      </c>
      <c r="AY53" s="104">
        <v>1</v>
      </c>
    </row>
    <row r="54" spans="4:51" ht="15" thickBot="1" x14ac:dyDescent="0.25">
      <c r="G54" s="33"/>
      <c r="H54" s="83"/>
      <c r="I54" s="83"/>
      <c r="J54" s="83"/>
      <c r="K54" s="83"/>
      <c r="L54" s="83"/>
      <c r="M54" s="83"/>
      <c r="N54" s="83"/>
      <c r="O54" s="83"/>
      <c r="P54" s="87">
        <v>1</v>
      </c>
      <c r="Q54" s="88">
        <v>1</v>
      </c>
      <c r="R54" s="88">
        <v>1</v>
      </c>
      <c r="S54" s="88">
        <v>1</v>
      </c>
      <c r="T54" s="88">
        <v>1</v>
      </c>
      <c r="U54" s="88">
        <v>1</v>
      </c>
      <c r="V54" s="88">
        <v>1</v>
      </c>
      <c r="W54" s="88">
        <v>1</v>
      </c>
      <c r="X54" s="88">
        <v>1</v>
      </c>
      <c r="Y54" s="88">
        <v>1</v>
      </c>
      <c r="Z54" s="88">
        <v>1</v>
      </c>
      <c r="AA54" s="88">
        <v>1</v>
      </c>
      <c r="AB54" s="88">
        <v>1</v>
      </c>
      <c r="AC54" s="88">
        <v>1</v>
      </c>
      <c r="AD54" s="88">
        <v>1</v>
      </c>
      <c r="AE54" s="88">
        <v>1</v>
      </c>
      <c r="AF54" s="89">
        <v>1</v>
      </c>
      <c r="AG54" s="144">
        <v>1</v>
      </c>
      <c r="AH54" s="145">
        <v>1</v>
      </c>
      <c r="AI54" s="145">
        <v>1</v>
      </c>
      <c r="AJ54" s="145">
        <v>1</v>
      </c>
      <c r="AK54" s="145">
        <v>1</v>
      </c>
      <c r="AL54" s="145">
        <v>1</v>
      </c>
      <c r="AM54" s="145">
        <v>1</v>
      </c>
      <c r="AN54" s="145">
        <v>1</v>
      </c>
      <c r="AO54" s="145">
        <v>1</v>
      </c>
      <c r="AP54" s="145">
        <v>1</v>
      </c>
      <c r="AQ54" s="145">
        <v>1</v>
      </c>
      <c r="AR54" s="145">
        <v>1</v>
      </c>
      <c r="AS54" s="145">
        <v>1</v>
      </c>
      <c r="AT54" s="145">
        <v>1</v>
      </c>
      <c r="AU54" s="145">
        <v>1</v>
      </c>
      <c r="AV54" s="145">
        <v>1</v>
      </c>
      <c r="AW54" s="146">
        <v>1</v>
      </c>
      <c r="AX54" s="104">
        <v>1</v>
      </c>
      <c r="AY54" s="104">
        <v>1</v>
      </c>
    </row>
    <row r="55" spans="4:51" ht="15" thickBot="1" x14ac:dyDescent="0.25">
      <c r="G55" s="33"/>
      <c r="H55" s="83"/>
      <c r="I55" s="83"/>
      <c r="J55" s="83"/>
      <c r="K55" s="83"/>
      <c r="L55" s="83"/>
      <c r="M55" s="83"/>
      <c r="N55" s="83"/>
      <c r="O55" s="83"/>
      <c r="P55" s="87">
        <v>1</v>
      </c>
      <c r="Q55" s="88">
        <v>1</v>
      </c>
      <c r="R55" s="88">
        <v>1</v>
      </c>
      <c r="S55" s="88">
        <v>1</v>
      </c>
      <c r="T55" s="88">
        <v>1</v>
      </c>
      <c r="U55" s="88">
        <v>1</v>
      </c>
      <c r="V55" s="88">
        <v>1</v>
      </c>
      <c r="W55" s="88">
        <v>1</v>
      </c>
      <c r="X55" s="88">
        <v>1</v>
      </c>
      <c r="Y55" s="88">
        <v>1</v>
      </c>
      <c r="Z55" s="88">
        <v>1</v>
      </c>
      <c r="AA55" s="88">
        <v>1</v>
      </c>
      <c r="AB55" s="88">
        <v>1</v>
      </c>
      <c r="AC55" s="88">
        <v>1</v>
      </c>
      <c r="AD55" s="88">
        <v>1</v>
      </c>
      <c r="AE55" s="88">
        <v>1</v>
      </c>
      <c r="AF55" s="89">
        <v>1</v>
      </c>
      <c r="AG55" s="144">
        <v>1</v>
      </c>
      <c r="AH55" s="145">
        <v>1</v>
      </c>
      <c r="AI55" s="145">
        <v>1</v>
      </c>
      <c r="AJ55" s="145">
        <v>1</v>
      </c>
      <c r="AK55" s="145">
        <v>1</v>
      </c>
      <c r="AL55" s="145">
        <v>1</v>
      </c>
      <c r="AM55" s="145">
        <v>1</v>
      </c>
      <c r="AN55" s="145">
        <v>1</v>
      </c>
      <c r="AO55" s="145">
        <v>1</v>
      </c>
      <c r="AP55" s="145">
        <v>1</v>
      </c>
      <c r="AQ55" s="145">
        <v>1</v>
      </c>
      <c r="AR55" s="145">
        <v>1</v>
      </c>
      <c r="AS55" s="145">
        <v>1</v>
      </c>
      <c r="AT55" s="145">
        <v>1</v>
      </c>
      <c r="AU55" s="145">
        <v>1</v>
      </c>
      <c r="AV55" s="145">
        <v>1</v>
      </c>
      <c r="AW55" s="146">
        <v>1</v>
      </c>
      <c r="AX55" s="104">
        <v>1</v>
      </c>
      <c r="AY55" s="104">
        <v>1</v>
      </c>
    </row>
    <row r="56" spans="4:51" ht="15" thickBot="1" x14ac:dyDescent="0.25">
      <c r="G56" s="33"/>
      <c r="H56" s="83"/>
      <c r="I56" s="83"/>
      <c r="J56" s="83"/>
      <c r="K56" s="83"/>
      <c r="L56" s="83"/>
      <c r="M56" s="83"/>
      <c r="N56" s="83"/>
      <c r="O56" s="83"/>
      <c r="P56" s="87">
        <v>1</v>
      </c>
      <c r="Q56" s="88">
        <v>1</v>
      </c>
      <c r="R56" s="88">
        <v>1</v>
      </c>
      <c r="S56" s="88">
        <v>1</v>
      </c>
      <c r="T56" s="88">
        <v>1</v>
      </c>
      <c r="U56" s="88">
        <v>1</v>
      </c>
      <c r="V56" s="88">
        <v>1</v>
      </c>
      <c r="W56" s="88">
        <v>1</v>
      </c>
      <c r="X56" s="88">
        <v>1</v>
      </c>
      <c r="Y56" s="88">
        <v>1</v>
      </c>
      <c r="Z56" s="88">
        <v>1</v>
      </c>
      <c r="AA56" s="88">
        <v>1</v>
      </c>
      <c r="AB56" s="88">
        <v>1</v>
      </c>
      <c r="AC56" s="88">
        <v>1</v>
      </c>
      <c r="AD56" s="88">
        <v>1</v>
      </c>
      <c r="AE56" s="88">
        <v>1</v>
      </c>
      <c r="AF56" s="89">
        <v>1</v>
      </c>
      <c r="AG56" s="144">
        <v>1</v>
      </c>
      <c r="AH56" s="145">
        <v>1</v>
      </c>
      <c r="AI56" s="145">
        <v>1</v>
      </c>
      <c r="AJ56" s="145">
        <v>1</v>
      </c>
      <c r="AK56" s="145">
        <v>1</v>
      </c>
      <c r="AL56" s="145">
        <v>1</v>
      </c>
      <c r="AM56" s="145">
        <v>1</v>
      </c>
      <c r="AN56" s="145">
        <v>1</v>
      </c>
      <c r="AO56" s="145">
        <v>1</v>
      </c>
      <c r="AP56" s="145">
        <v>1</v>
      </c>
      <c r="AQ56" s="145">
        <v>1</v>
      </c>
      <c r="AR56" s="145">
        <v>1</v>
      </c>
      <c r="AS56" s="145">
        <v>1</v>
      </c>
      <c r="AT56" s="145">
        <v>1</v>
      </c>
      <c r="AU56" s="145">
        <v>1</v>
      </c>
      <c r="AV56" s="145">
        <v>1</v>
      </c>
      <c r="AW56" s="146">
        <v>1</v>
      </c>
      <c r="AX56" s="104">
        <v>1</v>
      </c>
      <c r="AY56" s="104">
        <v>1</v>
      </c>
    </row>
    <row r="57" spans="4:51" ht="15" thickBot="1" x14ac:dyDescent="0.25">
      <c r="G57" s="33"/>
      <c r="H57" s="83"/>
      <c r="I57" s="83"/>
      <c r="J57" s="83"/>
      <c r="K57" s="83"/>
      <c r="L57" s="83"/>
      <c r="M57" s="83"/>
      <c r="N57" s="83"/>
      <c r="O57" s="83"/>
      <c r="P57" s="87">
        <v>1</v>
      </c>
      <c r="Q57" s="88">
        <v>1</v>
      </c>
      <c r="R57" s="88">
        <v>1</v>
      </c>
      <c r="S57" s="88">
        <v>1</v>
      </c>
      <c r="T57" s="88">
        <v>1</v>
      </c>
      <c r="U57" s="88">
        <v>1</v>
      </c>
      <c r="V57" s="88">
        <v>1</v>
      </c>
      <c r="W57" s="88">
        <v>1</v>
      </c>
      <c r="X57" s="88">
        <v>1</v>
      </c>
      <c r="Y57" s="88">
        <v>1</v>
      </c>
      <c r="Z57" s="88">
        <v>1</v>
      </c>
      <c r="AA57" s="88">
        <v>1</v>
      </c>
      <c r="AB57" s="88">
        <v>1</v>
      </c>
      <c r="AC57" s="88">
        <v>1</v>
      </c>
      <c r="AD57" s="88">
        <v>1</v>
      </c>
      <c r="AE57" s="88">
        <v>1</v>
      </c>
      <c r="AF57" s="89">
        <v>1</v>
      </c>
      <c r="AG57" s="144">
        <v>1</v>
      </c>
      <c r="AH57" s="145">
        <v>1</v>
      </c>
      <c r="AI57" s="145">
        <v>1</v>
      </c>
      <c r="AJ57" s="145">
        <v>1</v>
      </c>
      <c r="AK57" s="145">
        <v>1</v>
      </c>
      <c r="AL57" s="145">
        <v>1</v>
      </c>
      <c r="AM57" s="145">
        <v>1</v>
      </c>
      <c r="AN57" s="145">
        <v>1</v>
      </c>
      <c r="AO57" s="145">
        <v>1</v>
      </c>
      <c r="AP57" s="145">
        <v>1</v>
      </c>
      <c r="AQ57" s="145">
        <v>1</v>
      </c>
      <c r="AR57" s="145">
        <v>1</v>
      </c>
      <c r="AS57" s="145">
        <v>1</v>
      </c>
      <c r="AT57" s="145">
        <v>1</v>
      </c>
      <c r="AU57" s="145">
        <v>1</v>
      </c>
      <c r="AV57" s="145">
        <v>1</v>
      </c>
      <c r="AW57" s="146">
        <v>1</v>
      </c>
      <c r="AX57" s="104">
        <v>1</v>
      </c>
      <c r="AY57" s="104">
        <v>1</v>
      </c>
    </row>
    <row r="58" spans="4:51" ht="15" thickBot="1" x14ac:dyDescent="0.25">
      <c r="G58" s="33"/>
      <c r="H58" s="83"/>
      <c r="I58" s="83"/>
      <c r="J58" s="83"/>
      <c r="K58" s="83"/>
      <c r="L58" s="83"/>
      <c r="M58" s="83"/>
      <c r="N58" s="83"/>
      <c r="O58" s="83"/>
      <c r="P58" s="87">
        <v>1</v>
      </c>
      <c r="Q58" s="88">
        <v>1</v>
      </c>
      <c r="R58" s="88">
        <v>1</v>
      </c>
      <c r="S58" s="88">
        <v>1</v>
      </c>
      <c r="T58" s="88">
        <v>1</v>
      </c>
      <c r="U58" s="88">
        <v>1</v>
      </c>
      <c r="V58" s="88">
        <v>1</v>
      </c>
      <c r="W58" s="88">
        <v>1</v>
      </c>
      <c r="X58" s="88">
        <v>1</v>
      </c>
      <c r="Y58" s="88">
        <v>1</v>
      </c>
      <c r="Z58" s="88">
        <v>1</v>
      </c>
      <c r="AA58" s="88">
        <v>1</v>
      </c>
      <c r="AB58" s="88">
        <v>1</v>
      </c>
      <c r="AC58" s="88">
        <v>1</v>
      </c>
      <c r="AD58" s="88">
        <v>1</v>
      </c>
      <c r="AE58" s="88">
        <v>1</v>
      </c>
      <c r="AF58" s="89">
        <v>1</v>
      </c>
      <c r="AG58" s="144">
        <v>1</v>
      </c>
      <c r="AH58" s="145">
        <v>1</v>
      </c>
      <c r="AI58" s="145">
        <v>1</v>
      </c>
      <c r="AJ58" s="145">
        <v>1</v>
      </c>
      <c r="AK58" s="145">
        <v>1</v>
      </c>
      <c r="AL58" s="145">
        <v>1</v>
      </c>
      <c r="AM58" s="145">
        <v>1</v>
      </c>
      <c r="AN58" s="145">
        <v>1</v>
      </c>
      <c r="AO58" s="145">
        <v>1</v>
      </c>
      <c r="AP58" s="145">
        <v>1</v>
      </c>
      <c r="AQ58" s="145">
        <v>1</v>
      </c>
      <c r="AR58" s="145">
        <v>1</v>
      </c>
      <c r="AS58" s="145">
        <v>1</v>
      </c>
      <c r="AT58" s="145">
        <v>1</v>
      </c>
      <c r="AU58" s="145">
        <v>1</v>
      </c>
      <c r="AV58" s="145">
        <v>1</v>
      </c>
      <c r="AW58" s="146">
        <v>1</v>
      </c>
      <c r="AX58" s="104">
        <v>1</v>
      </c>
      <c r="AY58" s="104">
        <v>1</v>
      </c>
    </row>
    <row r="59" spans="4:51" ht="15" thickBot="1" x14ac:dyDescent="0.25">
      <c r="G59" s="33"/>
      <c r="H59" s="83"/>
      <c r="I59" s="83"/>
      <c r="J59" s="83"/>
      <c r="K59" s="83"/>
      <c r="L59" s="83"/>
      <c r="M59" s="83"/>
      <c r="N59" s="83"/>
      <c r="O59" s="83"/>
      <c r="P59" s="87">
        <v>1</v>
      </c>
      <c r="Q59" s="88">
        <v>1</v>
      </c>
      <c r="R59" s="88">
        <v>1</v>
      </c>
      <c r="S59" s="88">
        <v>1</v>
      </c>
      <c r="T59" s="88">
        <v>1</v>
      </c>
      <c r="U59" s="88">
        <v>1</v>
      </c>
      <c r="V59" s="88">
        <v>1</v>
      </c>
      <c r="W59" s="88">
        <v>1</v>
      </c>
      <c r="X59" s="88">
        <v>1</v>
      </c>
      <c r="Y59" s="88">
        <v>1</v>
      </c>
      <c r="Z59" s="88">
        <v>1</v>
      </c>
      <c r="AA59" s="88">
        <v>1</v>
      </c>
      <c r="AB59" s="88">
        <v>1</v>
      </c>
      <c r="AC59" s="88">
        <v>1</v>
      </c>
      <c r="AD59" s="88">
        <v>1</v>
      </c>
      <c r="AE59" s="88">
        <v>1</v>
      </c>
      <c r="AF59" s="89">
        <v>1</v>
      </c>
      <c r="AG59" s="144">
        <v>1</v>
      </c>
      <c r="AH59" s="145">
        <v>1</v>
      </c>
      <c r="AI59" s="145">
        <v>1</v>
      </c>
      <c r="AJ59" s="145">
        <v>1</v>
      </c>
      <c r="AK59" s="145">
        <v>1</v>
      </c>
      <c r="AL59" s="145">
        <v>1</v>
      </c>
      <c r="AM59" s="145">
        <v>1</v>
      </c>
      <c r="AN59" s="145">
        <v>1</v>
      </c>
      <c r="AO59" s="145">
        <v>1</v>
      </c>
      <c r="AP59" s="145">
        <v>1</v>
      </c>
      <c r="AQ59" s="145">
        <v>1</v>
      </c>
      <c r="AR59" s="145">
        <v>1</v>
      </c>
      <c r="AS59" s="145">
        <v>1</v>
      </c>
      <c r="AT59" s="145">
        <v>1</v>
      </c>
      <c r="AU59" s="145">
        <v>1</v>
      </c>
      <c r="AV59" s="145">
        <v>1</v>
      </c>
      <c r="AW59" s="146">
        <v>1</v>
      </c>
      <c r="AX59" s="104">
        <v>1</v>
      </c>
      <c r="AY59" s="104">
        <v>1</v>
      </c>
    </row>
    <row r="60" spans="4:51" ht="15" thickBot="1" x14ac:dyDescent="0.25">
      <c r="H60" s="83"/>
      <c r="I60" s="83"/>
      <c r="J60" s="83"/>
      <c r="K60" s="83"/>
      <c r="L60" s="83"/>
      <c r="M60" s="83"/>
      <c r="N60" s="83"/>
      <c r="O60" s="83"/>
      <c r="P60" s="87">
        <v>1</v>
      </c>
      <c r="Q60" s="88">
        <v>1</v>
      </c>
      <c r="R60" s="88">
        <v>1</v>
      </c>
      <c r="S60" s="88">
        <v>1</v>
      </c>
      <c r="T60" s="88">
        <v>1</v>
      </c>
      <c r="U60" s="88">
        <v>1</v>
      </c>
      <c r="V60" s="88">
        <v>1</v>
      </c>
      <c r="W60" s="88">
        <v>1</v>
      </c>
      <c r="X60" s="88">
        <v>1</v>
      </c>
      <c r="Y60" s="88">
        <v>1</v>
      </c>
      <c r="Z60" s="88">
        <v>1</v>
      </c>
      <c r="AA60" s="88">
        <v>1</v>
      </c>
      <c r="AB60" s="88">
        <v>1</v>
      </c>
      <c r="AC60" s="88">
        <v>1</v>
      </c>
      <c r="AD60" s="88">
        <v>1</v>
      </c>
      <c r="AE60" s="88">
        <v>1</v>
      </c>
      <c r="AF60" s="89">
        <v>1</v>
      </c>
      <c r="AG60" s="144">
        <v>1</v>
      </c>
      <c r="AH60" s="145">
        <v>1</v>
      </c>
      <c r="AI60" s="145">
        <v>1</v>
      </c>
      <c r="AJ60" s="145">
        <v>1</v>
      </c>
      <c r="AK60" s="145">
        <v>1</v>
      </c>
      <c r="AL60" s="145">
        <v>1</v>
      </c>
      <c r="AM60" s="145">
        <v>1</v>
      </c>
      <c r="AN60" s="145">
        <v>1</v>
      </c>
      <c r="AO60" s="145">
        <v>1</v>
      </c>
      <c r="AP60" s="145">
        <v>1</v>
      </c>
      <c r="AQ60" s="145">
        <v>1</v>
      </c>
      <c r="AR60" s="145">
        <v>1</v>
      </c>
      <c r="AS60" s="145">
        <v>1</v>
      </c>
      <c r="AT60" s="145">
        <v>1</v>
      </c>
      <c r="AU60" s="145">
        <v>1</v>
      </c>
      <c r="AV60" s="145">
        <v>1</v>
      </c>
      <c r="AW60" s="146">
        <v>1</v>
      </c>
      <c r="AX60" s="104">
        <v>1</v>
      </c>
      <c r="AY60" s="104">
        <v>1</v>
      </c>
    </row>
    <row r="61" spans="4:51" ht="15" thickBot="1" x14ac:dyDescent="0.25">
      <c r="H61" s="83"/>
      <c r="I61" s="83"/>
      <c r="J61" s="83"/>
      <c r="K61" s="83"/>
      <c r="L61" s="83"/>
      <c r="M61" s="83"/>
      <c r="N61" s="83"/>
      <c r="O61" s="83"/>
      <c r="P61" s="87">
        <v>1</v>
      </c>
      <c r="Q61" s="88">
        <v>1</v>
      </c>
      <c r="R61" s="88">
        <v>1</v>
      </c>
      <c r="S61" s="88">
        <v>1</v>
      </c>
      <c r="T61" s="88">
        <v>1</v>
      </c>
      <c r="U61" s="88">
        <v>1</v>
      </c>
      <c r="V61" s="88">
        <v>1</v>
      </c>
      <c r="W61" s="88">
        <v>1</v>
      </c>
      <c r="X61" s="88">
        <v>1</v>
      </c>
      <c r="Y61" s="88">
        <v>1</v>
      </c>
      <c r="Z61" s="88">
        <v>1</v>
      </c>
      <c r="AA61" s="88">
        <v>1</v>
      </c>
      <c r="AB61" s="88">
        <v>1</v>
      </c>
      <c r="AC61" s="88">
        <v>1</v>
      </c>
      <c r="AD61" s="88">
        <v>1</v>
      </c>
      <c r="AE61" s="88">
        <v>1</v>
      </c>
      <c r="AF61" s="89">
        <v>1</v>
      </c>
      <c r="AG61" s="144">
        <v>1</v>
      </c>
      <c r="AH61" s="145">
        <v>1</v>
      </c>
      <c r="AI61" s="145">
        <v>1</v>
      </c>
      <c r="AJ61" s="145">
        <v>1</v>
      </c>
      <c r="AK61" s="145">
        <v>1</v>
      </c>
      <c r="AL61" s="145">
        <v>1</v>
      </c>
      <c r="AM61" s="145">
        <v>1</v>
      </c>
      <c r="AN61" s="145">
        <v>1</v>
      </c>
      <c r="AO61" s="145">
        <v>1</v>
      </c>
      <c r="AP61" s="145">
        <v>1</v>
      </c>
      <c r="AQ61" s="145">
        <v>1</v>
      </c>
      <c r="AR61" s="145">
        <v>1</v>
      </c>
      <c r="AS61" s="145">
        <v>1</v>
      </c>
      <c r="AT61" s="145">
        <v>1</v>
      </c>
      <c r="AU61" s="145">
        <v>1</v>
      </c>
      <c r="AV61" s="145">
        <v>1</v>
      </c>
      <c r="AW61" s="146">
        <v>1</v>
      </c>
      <c r="AX61" s="104">
        <v>1</v>
      </c>
      <c r="AY61" s="104">
        <v>1</v>
      </c>
    </row>
    <row r="62" spans="4:51" ht="15" thickBot="1" x14ac:dyDescent="0.25">
      <c r="H62" s="83"/>
      <c r="I62" s="83"/>
      <c r="J62" s="83"/>
      <c r="K62" s="83"/>
      <c r="L62" s="83"/>
      <c r="M62" s="83"/>
      <c r="N62" s="83"/>
      <c r="O62" s="83"/>
      <c r="P62" s="87">
        <v>1</v>
      </c>
      <c r="Q62" s="88">
        <v>1</v>
      </c>
      <c r="R62" s="88">
        <v>1</v>
      </c>
      <c r="S62" s="88">
        <v>1</v>
      </c>
      <c r="T62" s="88">
        <v>1</v>
      </c>
      <c r="U62" s="88">
        <v>1</v>
      </c>
      <c r="V62" s="88">
        <v>1</v>
      </c>
      <c r="W62" s="88">
        <v>1</v>
      </c>
      <c r="X62" s="88">
        <v>1</v>
      </c>
      <c r="Y62" s="88">
        <v>1</v>
      </c>
      <c r="Z62" s="88">
        <v>1</v>
      </c>
      <c r="AA62" s="88">
        <v>1</v>
      </c>
      <c r="AB62" s="88">
        <v>1</v>
      </c>
      <c r="AC62" s="88">
        <v>1</v>
      </c>
      <c r="AD62" s="88">
        <v>1</v>
      </c>
      <c r="AE62" s="88">
        <v>1</v>
      </c>
      <c r="AF62" s="89">
        <v>1</v>
      </c>
      <c r="AG62" s="144">
        <v>1</v>
      </c>
      <c r="AH62" s="145">
        <v>1</v>
      </c>
      <c r="AI62" s="145">
        <v>1</v>
      </c>
      <c r="AJ62" s="145">
        <v>1</v>
      </c>
      <c r="AK62" s="145">
        <v>1</v>
      </c>
      <c r="AL62" s="145">
        <v>1</v>
      </c>
      <c r="AM62" s="145">
        <v>1</v>
      </c>
      <c r="AN62" s="145">
        <v>1</v>
      </c>
      <c r="AO62" s="145">
        <v>1</v>
      </c>
      <c r="AP62" s="145">
        <v>1</v>
      </c>
      <c r="AQ62" s="145">
        <v>1</v>
      </c>
      <c r="AR62" s="145">
        <v>1</v>
      </c>
      <c r="AS62" s="145">
        <v>1</v>
      </c>
      <c r="AT62" s="145">
        <v>1</v>
      </c>
      <c r="AU62" s="145">
        <v>1</v>
      </c>
      <c r="AV62" s="145">
        <v>1</v>
      </c>
      <c r="AW62" s="146">
        <v>1</v>
      </c>
      <c r="AX62" s="104">
        <v>1</v>
      </c>
      <c r="AY62" s="104">
        <v>1</v>
      </c>
    </row>
    <row r="63" spans="4:51" ht="15" thickBot="1" x14ac:dyDescent="0.25">
      <c r="H63" s="83"/>
      <c r="I63" s="83"/>
      <c r="J63" s="83"/>
      <c r="K63" s="83"/>
      <c r="L63" s="83"/>
      <c r="M63" s="83"/>
      <c r="N63" s="83"/>
      <c r="O63" s="83"/>
      <c r="P63" s="87">
        <v>1</v>
      </c>
      <c r="Q63" s="88">
        <v>1</v>
      </c>
      <c r="R63" s="88">
        <v>1</v>
      </c>
      <c r="S63" s="88">
        <v>1</v>
      </c>
      <c r="T63" s="88">
        <v>1</v>
      </c>
      <c r="U63" s="88">
        <v>1</v>
      </c>
      <c r="V63" s="88">
        <v>1</v>
      </c>
      <c r="W63" s="88">
        <v>1</v>
      </c>
      <c r="X63" s="88">
        <v>1</v>
      </c>
      <c r="Y63" s="88">
        <v>1</v>
      </c>
      <c r="Z63" s="88">
        <v>1</v>
      </c>
      <c r="AA63" s="88">
        <v>1</v>
      </c>
      <c r="AB63" s="88">
        <v>1</v>
      </c>
      <c r="AC63" s="88">
        <v>1</v>
      </c>
      <c r="AD63" s="88">
        <v>1</v>
      </c>
      <c r="AE63" s="88">
        <v>1</v>
      </c>
      <c r="AF63" s="89">
        <v>1</v>
      </c>
      <c r="AG63" s="144">
        <v>1</v>
      </c>
      <c r="AH63" s="145">
        <v>1</v>
      </c>
      <c r="AI63" s="145">
        <v>1</v>
      </c>
      <c r="AJ63" s="145">
        <v>1</v>
      </c>
      <c r="AK63" s="145">
        <v>1</v>
      </c>
      <c r="AL63" s="145">
        <v>1</v>
      </c>
      <c r="AM63" s="145">
        <v>1</v>
      </c>
      <c r="AN63" s="145">
        <v>1</v>
      </c>
      <c r="AO63" s="145">
        <v>1</v>
      </c>
      <c r="AP63" s="145">
        <v>1</v>
      </c>
      <c r="AQ63" s="145">
        <v>1</v>
      </c>
      <c r="AR63" s="145">
        <v>1</v>
      </c>
      <c r="AS63" s="145">
        <v>1</v>
      </c>
      <c r="AT63" s="145">
        <v>1</v>
      </c>
      <c r="AU63" s="145">
        <v>1</v>
      </c>
      <c r="AV63" s="145">
        <v>1</v>
      </c>
      <c r="AW63" s="146">
        <v>1</v>
      </c>
      <c r="AX63" s="104">
        <v>1</v>
      </c>
      <c r="AY63" s="104">
        <v>1</v>
      </c>
    </row>
    <row r="64" spans="4:51" ht="15" thickBot="1" x14ac:dyDescent="0.25">
      <c r="H64" s="83"/>
      <c r="I64" s="83"/>
      <c r="J64" s="83"/>
      <c r="K64" s="83"/>
      <c r="L64" s="83"/>
      <c r="M64" s="83"/>
      <c r="N64" s="83"/>
      <c r="O64" s="83"/>
      <c r="P64" s="87">
        <v>1</v>
      </c>
      <c r="Q64" s="88">
        <v>1</v>
      </c>
      <c r="R64" s="88">
        <v>1</v>
      </c>
      <c r="S64" s="88">
        <v>1</v>
      </c>
      <c r="T64" s="88">
        <v>1</v>
      </c>
      <c r="U64" s="88">
        <v>1</v>
      </c>
      <c r="V64" s="88">
        <v>1</v>
      </c>
      <c r="W64" s="88">
        <v>1</v>
      </c>
      <c r="X64" s="88">
        <v>1</v>
      </c>
      <c r="Y64" s="88">
        <v>1</v>
      </c>
      <c r="Z64" s="88">
        <v>1</v>
      </c>
      <c r="AA64" s="88">
        <v>1</v>
      </c>
      <c r="AB64" s="88">
        <v>1</v>
      </c>
      <c r="AC64" s="88">
        <v>1</v>
      </c>
      <c r="AD64" s="88">
        <v>1</v>
      </c>
      <c r="AE64" s="88">
        <v>1</v>
      </c>
      <c r="AF64" s="89">
        <v>1</v>
      </c>
      <c r="AG64" s="144">
        <v>1</v>
      </c>
      <c r="AH64" s="145">
        <v>1</v>
      </c>
      <c r="AI64" s="145">
        <v>1</v>
      </c>
      <c r="AJ64" s="145">
        <v>1</v>
      </c>
      <c r="AK64" s="145">
        <v>1</v>
      </c>
      <c r="AL64" s="145">
        <v>1</v>
      </c>
      <c r="AM64" s="145">
        <v>1</v>
      </c>
      <c r="AN64" s="145">
        <v>1</v>
      </c>
      <c r="AO64" s="145">
        <v>1</v>
      </c>
      <c r="AP64" s="145">
        <v>1</v>
      </c>
      <c r="AQ64" s="145">
        <v>1</v>
      </c>
      <c r="AR64" s="145">
        <v>1</v>
      </c>
      <c r="AS64" s="145">
        <v>1</v>
      </c>
      <c r="AT64" s="145">
        <v>1</v>
      </c>
      <c r="AU64" s="145">
        <v>1</v>
      </c>
      <c r="AV64" s="145">
        <v>1</v>
      </c>
      <c r="AW64" s="146">
        <v>1</v>
      </c>
      <c r="AX64" s="104">
        <v>1</v>
      </c>
      <c r="AY64" s="104">
        <v>1</v>
      </c>
    </row>
    <row r="65" spans="8:51" ht="15" thickBot="1" x14ac:dyDescent="0.25">
      <c r="H65" s="83"/>
      <c r="I65" s="83"/>
      <c r="J65" s="83"/>
      <c r="K65" s="83"/>
      <c r="L65" s="83"/>
      <c r="M65" s="83"/>
      <c r="N65" s="83"/>
      <c r="O65" s="83"/>
      <c r="P65" s="87">
        <v>1</v>
      </c>
      <c r="Q65" s="88">
        <v>1</v>
      </c>
      <c r="R65" s="88">
        <v>1</v>
      </c>
      <c r="S65" s="88">
        <v>1</v>
      </c>
      <c r="T65" s="88">
        <v>1</v>
      </c>
      <c r="U65" s="88">
        <v>1</v>
      </c>
      <c r="V65" s="88">
        <v>1</v>
      </c>
      <c r="W65" s="88">
        <v>1</v>
      </c>
      <c r="X65" s="88">
        <v>1</v>
      </c>
      <c r="Y65" s="88">
        <v>1</v>
      </c>
      <c r="Z65" s="88">
        <v>1</v>
      </c>
      <c r="AA65" s="88">
        <v>1</v>
      </c>
      <c r="AB65" s="88">
        <v>1</v>
      </c>
      <c r="AC65" s="88">
        <v>1</v>
      </c>
      <c r="AD65" s="88">
        <v>1</v>
      </c>
      <c r="AE65" s="88">
        <v>1</v>
      </c>
      <c r="AF65" s="89">
        <v>1</v>
      </c>
      <c r="AG65" s="144">
        <v>1</v>
      </c>
      <c r="AH65" s="145">
        <v>1</v>
      </c>
      <c r="AI65" s="145">
        <v>1</v>
      </c>
      <c r="AJ65" s="145">
        <v>1</v>
      </c>
      <c r="AK65" s="145">
        <v>1</v>
      </c>
      <c r="AL65" s="145">
        <v>1</v>
      </c>
      <c r="AM65" s="145">
        <v>1</v>
      </c>
      <c r="AN65" s="145">
        <v>1</v>
      </c>
      <c r="AO65" s="145">
        <v>1</v>
      </c>
      <c r="AP65" s="145">
        <v>1</v>
      </c>
      <c r="AQ65" s="145">
        <v>1</v>
      </c>
      <c r="AR65" s="145">
        <v>1</v>
      </c>
      <c r="AS65" s="145">
        <v>1</v>
      </c>
      <c r="AT65" s="145">
        <v>1</v>
      </c>
      <c r="AU65" s="145">
        <v>1</v>
      </c>
      <c r="AV65" s="145">
        <v>1</v>
      </c>
      <c r="AW65" s="146">
        <v>1</v>
      </c>
      <c r="AX65" s="104">
        <v>1</v>
      </c>
      <c r="AY65" s="104">
        <v>1</v>
      </c>
    </row>
    <row r="66" spans="8:51" ht="15" thickBot="1" x14ac:dyDescent="0.25">
      <c r="H66" s="83"/>
      <c r="I66" s="83"/>
      <c r="J66" s="83"/>
      <c r="K66" s="83"/>
      <c r="L66" s="83"/>
      <c r="M66" s="83"/>
      <c r="N66" s="83"/>
      <c r="O66" s="83"/>
      <c r="P66" s="87">
        <v>1</v>
      </c>
      <c r="Q66" s="88">
        <v>1</v>
      </c>
      <c r="R66" s="88">
        <v>1</v>
      </c>
      <c r="S66" s="88">
        <v>1</v>
      </c>
      <c r="T66" s="88">
        <v>1</v>
      </c>
      <c r="U66" s="88">
        <v>1</v>
      </c>
      <c r="V66" s="88">
        <v>1</v>
      </c>
      <c r="W66" s="88">
        <v>1</v>
      </c>
      <c r="X66" s="88">
        <v>1</v>
      </c>
      <c r="Y66" s="88">
        <v>1</v>
      </c>
      <c r="Z66" s="88">
        <v>1</v>
      </c>
      <c r="AA66" s="88">
        <v>1</v>
      </c>
      <c r="AB66" s="88">
        <v>1</v>
      </c>
      <c r="AC66" s="88">
        <v>1</v>
      </c>
      <c r="AD66" s="88">
        <v>1</v>
      </c>
      <c r="AE66" s="88">
        <v>1</v>
      </c>
      <c r="AF66" s="89">
        <v>1</v>
      </c>
      <c r="AG66" s="144">
        <v>1</v>
      </c>
      <c r="AH66" s="145">
        <v>1</v>
      </c>
      <c r="AI66" s="145">
        <v>1</v>
      </c>
      <c r="AJ66" s="145">
        <v>1</v>
      </c>
      <c r="AK66" s="145">
        <v>1</v>
      </c>
      <c r="AL66" s="145">
        <v>1</v>
      </c>
      <c r="AM66" s="145">
        <v>1</v>
      </c>
      <c r="AN66" s="145">
        <v>1</v>
      </c>
      <c r="AO66" s="145">
        <v>1</v>
      </c>
      <c r="AP66" s="145">
        <v>1</v>
      </c>
      <c r="AQ66" s="145">
        <v>1</v>
      </c>
      <c r="AR66" s="145">
        <v>1</v>
      </c>
      <c r="AS66" s="145">
        <v>1</v>
      </c>
      <c r="AT66" s="145">
        <v>1</v>
      </c>
      <c r="AU66" s="145">
        <v>1</v>
      </c>
      <c r="AV66" s="145">
        <v>1</v>
      </c>
      <c r="AW66" s="146">
        <v>1</v>
      </c>
      <c r="AX66" s="104">
        <v>1</v>
      </c>
      <c r="AY66" s="104">
        <v>1</v>
      </c>
    </row>
    <row r="67" spans="8:51" ht="15" thickBot="1" x14ac:dyDescent="0.25">
      <c r="H67" s="83"/>
      <c r="I67" s="83"/>
      <c r="J67" s="83"/>
      <c r="K67" s="83"/>
      <c r="L67" s="83"/>
      <c r="M67" s="83"/>
      <c r="N67" s="83"/>
      <c r="O67" s="83"/>
      <c r="P67" s="87">
        <v>1</v>
      </c>
      <c r="Q67" s="88">
        <v>1</v>
      </c>
      <c r="R67" s="88">
        <v>1</v>
      </c>
      <c r="S67" s="88">
        <v>1</v>
      </c>
      <c r="T67" s="88">
        <v>1</v>
      </c>
      <c r="U67" s="88">
        <v>1</v>
      </c>
      <c r="V67" s="88">
        <v>1</v>
      </c>
      <c r="W67" s="88">
        <v>1</v>
      </c>
      <c r="X67" s="88">
        <v>1</v>
      </c>
      <c r="Y67" s="88">
        <v>1</v>
      </c>
      <c r="Z67" s="88">
        <v>1</v>
      </c>
      <c r="AA67" s="88">
        <v>1</v>
      </c>
      <c r="AB67" s="88">
        <v>1</v>
      </c>
      <c r="AC67" s="88">
        <v>1</v>
      </c>
      <c r="AD67" s="88">
        <v>1</v>
      </c>
      <c r="AE67" s="88">
        <v>1</v>
      </c>
      <c r="AF67" s="89">
        <v>1</v>
      </c>
      <c r="AG67" s="144">
        <v>1</v>
      </c>
      <c r="AH67" s="145">
        <v>1</v>
      </c>
      <c r="AI67" s="145">
        <v>1</v>
      </c>
      <c r="AJ67" s="145">
        <v>1</v>
      </c>
      <c r="AK67" s="145">
        <v>1</v>
      </c>
      <c r="AL67" s="145">
        <v>1</v>
      </c>
      <c r="AM67" s="145">
        <v>1</v>
      </c>
      <c r="AN67" s="145">
        <v>1</v>
      </c>
      <c r="AO67" s="145">
        <v>1</v>
      </c>
      <c r="AP67" s="145">
        <v>1</v>
      </c>
      <c r="AQ67" s="145">
        <v>1</v>
      </c>
      <c r="AR67" s="145">
        <v>1</v>
      </c>
      <c r="AS67" s="145">
        <v>1</v>
      </c>
      <c r="AT67" s="145">
        <v>1</v>
      </c>
      <c r="AU67" s="145">
        <v>1</v>
      </c>
      <c r="AV67" s="145">
        <v>1</v>
      </c>
      <c r="AW67" s="146">
        <v>1</v>
      </c>
      <c r="AX67" s="104">
        <v>1</v>
      </c>
      <c r="AY67" s="104">
        <v>1</v>
      </c>
    </row>
    <row r="68" spans="8:51" ht="15" thickBot="1" x14ac:dyDescent="0.25">
      <c r="H68" s="83"/>
      <c r="I68" s="83"/>
      <c r="J68" s="83"/>
      <c r="K68" s="83"/>
      <c r="L68" s="83"/>
      <c r="M68" s="83"/>
      <c r="N68" s="83"/>
      <c r="O68" s="83"/>
      <c r="P68" s="87">
        <v>1</v>
      </c>
      <c r="Q68" s="88">
        <v>1</v>
      </c>
      <c r="R68" s="88">
        <v>1</v>
      </c>
      <c r="S68" s="88">
        <v>1</v>
      </c>
      <c r="T68" s="88">
        <v>1</v>
      </c>
      <c r="U68" s="88">
        <v>1</v>
      </c>
      <c r="V68" s="88">
        <v>1</v>
      </c>
      <c r="W68" s="88">
        <v>1</v>
      </c>
      <c r="X68" s="88">
        <v>1</v>
      </c>
      <c r="Y68" s="88">
        <v>1</v>
      </c>
      <c r="Z68" s="88">
        <v>1</v>
      </c>
      <c r="AA68" s="88">
        <v>1</v>
      </c>
      <c r="AB68" s="88">
        <v>1</v>
      </c>
      <c r="AC68" s="88">
        <v>1</v>
      </c>
      <c r="AD68" s="88">
        <v>1</v>
      </c>
      <c r="AE68" s="88">
        <v>1</v>
      </c>
      <c r="AF68" s="89">
        <v>1</v>
      </c>
      <c r="AG68" s="144">
        <v>1</v>
      </c>
      <c r="AH68" s="145">
        <v>1</v>
      </c>
      <c r="AI68" s="145">
        <v>1</v>
      </c>
      <c r="AJ68" s="145">
        <v>1</v>
      </c>
      <c r="AK68" s="145">
        <v>1</v>
      </c>
      <c r="AL68" s="145">
        <v>1</v>
      </c>
      <c r="AM68" s="145">
        <v>1</v>
      </c>
      <c r="AN68" s="145">
        <v>1</v>
      </c>
      <c r="AO68" s="145">
        <v>1</v>
      </c>
      <c r="AP68" s="145">
        <v>1</v>
      </c>
      <c r="AQ68" s="145">
        <v>1</v>
      </c>
      <c r="AR68" s="145">
        <v>1</v>
      </c>
      <c r="AS68" s="145">
        <v>1</v>
      </c>
      <c r="AT68" s="145">
        <v>1</v>
      </c>
      <c r="AU68" s="145">
        <v>1</v>
      </c>
      <c r="AV68" s="145">
        <v>1</v>
      </c>
      <c r="AW68" s="146">
        <v>1</v>
      </c>
      <c r="AX68" s="104">
        <v>1</v>
      </c>
      <c r="AY68" s="104">
        <v>1</v>
      </c>
    </row>
    <row r="69" spans="8:51" ht="15" thickBot="1" x14ac:dyDescent="0.25">
      <c r="H69" s="83"/>
      <c r="I69" s="83"/>
      <c r="J69" s="83"/>
      <c r="K69" s="83"/>
      <c r="L69" s="83"/>
      <c r="M69" s="83"/>
      <c r="N69" s="83"/>
      <c r="O69" s="83"/>
      <c r="P69" s="87">
        <v>1</v>
      </c>
      <c r="Q69" s="88">
        <v>1</v>
      </c>
      <c r="R69" s="88">
        <v>1</v>
      </c>
      <c r="S69" s="88">
        <v>1</v>
      </c>
      <c r="T69" s="88">
        <v>1</v>
      </c>
      <c r="U69" s="88">
        <v>1</v>
      </c>
      <c r="V69" s="88">
        <v>1</v>
      </c>
      <c r="W69" s="88">
        <v>1</v>
      </c>
      <c r="X69" s="88">
        <v>1</v>
      </c>
      <c r="Y69" s="88">
        <v>1</v>
      </c>
      <c r="Z69" s="88">
        <v>1</v>
      </c>
      <c r="AA69" s="88">
        <v>1</v>
      </c>
      <c r="AB69" s="88">
        <v>1</v>
      </c>
      <c r="AC69" s="88">
        <v>1</v>
      </c>
      <c r="AD69" s="88">
        <v>1</v>
      </c>
      <c r="AE69" s="88">
        <v>1</v>
      </c>
      <c r="AF69" s="89">
        <v>1</v>
      </c>
      <c r="AG69" s="144">
        <v>1</v>
      </c>
      <c r="AH69" s="145">
        <v>1</v>
      </c>
      <c r="AI69" s="145">
        <v>1</v>
      </c>
      <c r="AJ69" s="145">
        <v>1</v>
      </c>
      <c r="AK69" s="145">
        <v>1</v>
      </c>
      <c r="AL69" s="145">
        <v>1</v>
      </c>
      <c r="AM69" s="145">
        <v>1</v>
      </c>
      <c r="AN69" s="145">
        <v>1</v>
      </c>
      <c r="AO69" s="145">
        <v>1</v>
      </c>
      <c r="AP69" s="145">
        <v>1</v>
      </c>
      <c r="AQ69" s="145">
        <v>1</v>
      </c>
      <c r="AR69" s="145">
        <v>1</v>
      </c>
      <c r="AS69" s="145">
        <v>1</v>
      </c>
      <c r="AT69" s="145">
        <v>1</v>
      </c>
      <c r="AU69" s="145">
        <v>1</v>
      </c>
      <c r="AV69" s="145">
        <v>1</v>
      </c>
      <c r="AW69" s="146">
        <v>1</v>
      </c>
      <c r="AX69" s="104">
        <v>1</v>
      </c>
      <c r="AY69" s="104">
        <v>1</v>
      </c>
    </row>
    <row r="70" spans="8:51" ht="15" thickBot="1" x14ac:dyDescent="0.25">
      <c r="H70" s="83"/>
      <c r="I70" s="83"/>
      <c r="J70" s="83"/>
      <c r="K70" s="83"/>
      <c r="L70" s="83"/>
      <c r="M70" s="83"/>
      <c r="N70" s="83"/>
      <c r="O70" s="83"/>
      <c r="P70" s="87">
        <v>1</v>
      </c>
      <c r="Q70" s="88">
        <v>1</v>
      </c>
      <c r="R70" s="88">
        <v>1</v>
      </c>
      <c r="S70" s="88">
        <v>1</v>
      </c>
      <c r="T70" s="88">
        <v>1</v>
      </c>
      <c r="U70" s="88">
        <v>1</v>
      </c>
      <c r="V70" s="88">
        <v>1</v>
      </c>
      <c r="W70" s="88">
        <v>1</v>
      </c>
      <c r="X70" s="88">
        <v>1</v>
      </c>
      <c r="Y70" s="88">
        <v>1</v>
      </c>
      <c r="Z70" s="88">
        <v>1</v>
      </c>
      <c r="AA70" s="88">
        <v>1</v>
      </c>
      <c r="AB70" s="88">
        <v>1</v>
      </c>
      <c r="AC70" s="88">
        <v>1</v>
      </c>
      <c r="AD70" s="88">
        <v>1</v>
      </c>
      <c r="AE70" s="88">
        <v>1</v>
      </c>
      <c r="AF70" s="89">
        <v>1</v>
      </c>
      <c r="AG70" s="144">
        <v>1</v>
      </c>
      <c r="AH70" s="145">
        <v>1</v>
      </c>
      <c r="AI70" s="145">
        <v>1</v>
      </c>
      <c r="AJ70" s="145">
        <v>1</v>
      </c>
      <c r="AK70" s="145">
        <v>1</v>
      </c>
      <c r="AL70" s="145">
        <v>1</v>
      </c>
      <c r="AM70" s="145">
        <v>1</v>
      </c>
      <c r="AN70" s="145">
        <v>1</v>
      </c>
      <c r="AO70" s="145">
        <v>1</v>
      </c>
      <c r="AP70" s="145">
        <v>1</v>
      </c>
      <c r="AQ70" s="145">
        <v>1</v>
      </c>
      <c r="AR70" s="145">
        <v>1</v>
      </c>
      <c r="AS70" s="145">
        <v>1</v>
      </c>
      <c r="AT70" s="145">
        <v>1</v>
      </c>
      <c r="AU70" s="145">
        <v>1</v>
      </c>
      <c r="AV70" s="145">
        <v>1</v>
      </c>
      <c r="AW70" s="146">
        <v>1</v>
      </c>
      <c r="AX70" s="104">
        <v>1</v>
      </c>
      <c r="AY70" s="104">
        <v>1</v>
      </c>
    </row>
    <row r="71" spans="8:51" ht="15" thickBot="1" x14ac:dyDescent="0.25">
      <c r="H71" s="83"/>
      <c r="I71" s="83"/>
      <c r="J71" s="83"/>
      <c r="K71" s="83"/>
      <c r="L71" s="83"/>
      <c r="M71" s="83"/>
      <c r="N71" s="83"/>
      <c r="O71" s="83"/>
      <c r="P71" s="87">
        <v>1</v>
      </c>
      <c r="Q71" s="88">
        <v>1</v>
      </c>
      <c r="R71" s="88">
        <v>1</v>
      </c>
      <c r="S71" s="88">
        <v>1</v>
      </c>
      <c r="T71" s="88">
        <v>1</v>
      </c>
      <c r="U71" s="88">
        <v>1</v>
      </c>
      <c r="V71" s="88">
        <v>1</v>
      </c>
      <c r="W71" s="88">
        <v>1</v>
      </c>
      <c r="X71" s="88">
        <v>1</v>
      </c>
      <c r="Y71" s="88">
        <v>1</v>
      </c>
      <c r="Z71" s="88">
        <v>1</v>
      </c>
      <c r="AA71" s="88">
        <v>1</v>
      </c>
      <c r="AB71" s="88">
        <v>1</v>
      </c>
      <c r="AC71" s="88">
        <v>1</v>
      </c>
      <c r="AD71" s="88">
        <v>1</v>
      </c>
      <c r="AE71" s="88">
        <v>1</v>
      </c>
      <c r="AF71" s="89">
        <v>1</v>
      </c>
      <c r="AG71" s="144">
        <v>1</v>
      </c>
      <c r="AH71" s="145">
        <v>1</v>
      </c>
      <c r="AI71" s="145">
        <v>1</v>
      </c>
      <c r="AJ71" s="145">
        <v>1</v>
      </c>
      <c r="AK71" s="145">
        <v>1</v>
      </c>
      <c r="AL71" s="145">
        <v>1</v>
      </c>
      <c r="AM71" s="145">
        <v>1</v>
      </c>
      <c r="AN71" s="145">
        <v>1</v>
      </c>
      <c r="AO71" s="145">
        <v>1</v>
      </c>
      <c r="AP71" s="145">
        <v>1</v>
      </c>
      <c r="AQ71" s="145">
        <v>1</v>
      </c>
      <c r="AR71" s="145">
        <v>1</v>
      </c>
      <c r="AS71" s="145">
        <v>1</v>
      </c>
      <c r="AT71" s="145">
        <v>1</v>
      </c>
      <c r="AU71" s="145">
        <v>1</v>
      </c>
      <c r="AV71" s="145">
        <v>1</v>
      </c>
      <c r="AW71" s="146">
        <v>1</v>
      </c>
      <c r="AX71" s="104">
        <v>1</v>
      </c>
      <c r="AY71" s="104">
        <v>1</v>
      </c>
    </row>
    <row r="72" spans="8:51" ht="15" thickBot="1" x14ac:dyDescent="0.25">
      <c r="H72" s="83"/>
      <c r="I72" s="83"/>
      <c r="J72" s="83"/>
      <c r="K72" s="83"/>
      <c r="L72" s="83"/>
      <c r="M72" s="83"/>
      <c r="N72" s="83"/>
      <c r="O72" s="83"/>
      <c r="P72" s="87">
        <v>1</v>
      </c>
      <c r="Q72" s="88">
        <v>1</v>
      </c>
      <c r="R72" s="88">
        <v>1</v>
      </c>
      <c r="S72" s="88">
        <v>1</v>
      </c>
      <c r="T72" s="88">
        <v>1</v>
      </c>
      <c r="U72" s="88">
        <v>1</v>
      </c>
      <c r="V72" s="88">
        <v>1</v>
      </c>
      <c r="W72" s="88">
        <v>1</v>
      </c>
      <c r="X72" s="88">
        <v>1</v>
      </c>
      <c r="Y72" s="88">
        <v>1</v>
      </c>
      <c r="Z72" s="88">
        <v>1</v>
      </c>
      <c r="AA72" s="88">
        <v>1</v>
      </c>
      <c r="AB72" s="88">
        <v>1</v>
      </c>
      <c r="AC72" s="88">
        <v>1</v>
      </c>
      <c r="AD72" s="88">
        <v>1</v>
      </c>
      <c r="AE72" s="88">
        <v>1</v>
      </c>
      <c r="AF72" s="89">
        <v>1</v>
      </c>
      <c r="AG72" s="144">
        <v>1</v>
      </c>
      <c r="AH72" s="145">
        <v>1</v>
      </c>
      <c r="AI72" s="145">
        <v>1</v>
      </c>
      <c r="AJ72" s="145">
        <v>1</v>
      </c>
      <c r="AK72" s="145">
        <v>1</v>
      </c>
      <c r="AL72" s="145">
        <v>1</v>
      </c>
      <c r="AM72" s="145">
        <v>1</v>
      </c>
      <c r="AN72" s="145">
        <v>1</v>
      </c>
      <c r="AO72" s="145">
        <v>1</v>
      </c>
      <c r="AP72" s="145">
        <v>1</v>
      </c>
      <c r="AQ72" s="145">
        <v>1</v>
      </c>
      <c r="AR72" s="145">
        <v>1</v>
      </c>
      <c r="AS72" s="145">
        <v>1</v>
      </c>
      <c r="AT72" s="145">
        <v>1</v>
      </c>
      <c r="AU72" s="145">
        <v>1</v>
      </c>
      <c r="AV72" s="145">
        <v>1</v>
      </c>
      <c r="AW72" s="146">
        <v>1</v>
      </c>
      <c r="AX72" s="104">
        <v>1</v>
      </c>
      <c r="AY72" s="104">
        <v>1</v>
      </c>
    </row>
    <row r="73" spans="8:51" ht="15" thickBot="1" x14ac:dyDescent="0.25">
      <c r="H73" s="83"/>
      <c r="I73" s="83"/>
      <c r="J73" s="83"/>
      <c r="K73" s="83"/>
      <c r="L73" s="83"/>
      <c r="M73" s="83"/>
      <c r="N73" s="83"/>
      <c r="O73" s="83"/>
      <c r="P73" s="87">
        <v>1</v>
      </c>
      <c r="Q73" s="88">
        <v>1</v>
      </c>
      <c r="R73" s="88">
        <v>1</v>
      </c>
      <c r="S73" s="88">
        <v>1</v>
      </c>
      <c r="T73" s="88">
        <v>1</v>
      </c>
      <c r="U73" s="88">
        <v>1</v>
      </c>
      <c r="V73" s="88">
        <v>1</v>
      </c>
      <c r="W73" s="88">
        <v>1</v>
      </c>
      <c r="X73" s="88">
        <v>1</v>
      </c>
      <c r="Y73" s="88">
        <v>1</v>
      </c>
      <c r="Z73" s="88">
        <v>1</v>
      </c>
      <c r="AA73" s="88">
        <v>1</v>
      </c>
      <c r="AB73" s="88">
        <v>1</v>
      </c>
      <c r="AC73" s="88">
        <v>1</v>
      </c>
      <c r="AD73" s="88">
        <v>1</v>
      </c>
      <c r="AE73" s="88">
        <v>1</v>
      </c>
      <c r="AF73" s="89">
        <v>1</v>
      </c>
      <c r="AG73" s="144">
        <v>1</v>
      </c>
      <c r="AH73" s="145">
        <v>1</v>
      </c>
      <c r="AI73" s="145">
        <v>1</v>
      </c>
      <c r="AJ73" s="145">
        <v>1</v>
      </c>
      <c r="AK73" s="145">
        <v>1</v>
      </c>
      <c r="AL73" s="145">
        <v>1</v>
      </c>
      <c r="AM73" s="145">
        <v>1</v>
      </c>
      <c r="AN73" s="145">
        <v>1</v>
      </c>
      <c r="AO73" s="145">
        <v>1</v>
      </c>
      <c r="AP73" s="145">
        <v>1</v>
      </c>
      <c r="AQ73" s="145">
        <v>1</v>
      </c>
      <c r="AR73" s="145">
        <v>1</v>
      </c>
      <c r="AS73" s="145">
        <v>1</v>
      </c>
      <c r="AT73" s="145">
        <v>1</v>
      </c>
      <c r="AU73" s="145">
        <v>1</v>
      </c>
      <c r="AV73" s="145">
        <v>1</v>
      </c>
      <c r="AW73" s="146">
        <v>1</v>
      </c>
      <c r="AX73" s="104">
        <v>1</v>
      </c>
      <c r="AY73" s="104">
        <v>1</v>
      </c>
    </row>
    <row r="74" spans="8:51" ht="15" thickBot="1" x14ac:dyDescent="0.25">
      <c r="H74" s="83"/>
      <c r="I74" s="83"/>
      <c r="J74" s="83"/>
      <c r="K74" s="83"/>
      <c r="L74" s="83"/>
      <c r="M74" s="83"/>
      <c r="N74" s="83"/>
      <c r="O74" s="83"/>
      <c r="P74" s="87">
        <v>1</v>
      </c>
      <c r="Q74" s="88">
        <v>1</v>
      </c>
      <c r="R74" s="88">
        <v>1</v>
      </c>
      <c r="S74" s="88">
        <v>1</v>
      </c>
      <c r="T74" s="88">
        <v>1</v>
      </c>
      <c r="U74" s="88">
        <v>1</v>
      </c>
      <c r="V74" s="88">
        <v>1</v>
      </c>
      <c r="W74" s="88">
        <v>1</v>
      </c>
      <c r="X74" s="88">
        <v>1</v>
      </c>
      <c r="Y74" s="88">
        <v>1</v>
      </c>
      <c r="Z74" s="88">
        <v>1</v>
      </c>
      <c r="AA74" s="88">
        <v>1</v>
      </c>
      <c r="AB74" s="88">
        <v>1</v>
      </c>
      <c r="AC74" s="88">
        <v>1</v>
      </c>
      <c r="AD74" s="88">
        <v>1</v>
      </c>
      <c r="AE74" s="88">
        <v>1</v>
      </c>
      <c r="AF74" s="89">
        <v>1</v>
      </c>
      <c r="AG74" s="144">
        <v>1</v>
      </c>
      <c r="AH74" s="145">
        <v>1</v>
      </c>
      <c r="AI74" s="145">
        <v>1</v>
      </c>
      <c r="AJ74" s="145">
        <v>1</v>
      </c>
      <c r="AK74" s="145">
        <v>1</v>
      </c>
      <c r="AL74" s="145">
        <v>1</v>
      </c>
      <c r="AM74" s="145">
        <v>1</v>
      </c>
      <c r="AN74" s="145">
        <v>1</v>
      </c>
      <c r="AO74" s="145">
        <v>1</v>
      </c>
      <c r="AP74" s="145">
        <v>1</v>
      </c>
      <c r="AQ74" s="145">
        <v>1</v>
      </c>
      <c r="AR74" s="145">
        <v>1</v>
      </c>
      <c r="AS74" s="145">
        <v>1</v>
      </c>
      <c r="AT74" s="145">
        <v>1</v>
      </c>
      <c r="AU74" s="145">
        <v>1</v>
      </c>
      <c r="AV74" s="145">
        <v>1</v>
      </c>
      <c r="AW74" s="146">
        <v>1</v>
      </c>
      <c r="AX74" s="104">
        <v>1</v>
      </c>
      <c r="AY74" s="104">
        <v>1</v>
      </c>
    </row>
    <row r="75" spans="8:51" ht="15" thickBot="1" x14ac:dyDescent="0.25">
      <c r="H75" s="83"/>
      <c r="I75" s="83"/>
      <c r="J75" s="83"/>
      <c r="K75" s="83"/>
      <c r="L75" s="83"/>
      <c r="M75" s="83"/>
      <c r="N75" s="83"/>
      <c r="O75" s="83"/>
      <c r="P75" s="87">
        <v>1</v>
      </c>
      <c r="Q75" s="88">
        <v>1</v>
      </c>
      <c r="R75" s="88">
        <v>1</v>
      </c>
      <c r="S75" s="88">
        <v>1</v>
      </c>
      <c r="T75" s="88">
        <v>1</v>
      </c>
      <c r="U75" s="88">
        <v>1</v>
      </c>
      <c r="V75" s="88">
        <v>1</v>
      </c>
      <c r="W75" s="88">
        <v>1</v>
      </c>
      <c r="X75" s="88">
        <v>1</v>
      </c>
      <c r="Y75" s="88">
        <v>1</v>
      </c>
      <c r="Z75" s="88">
        <v>1</v>
      </c>
      <c r="AA75" s="88">
        <v>1</v>
      </c>
      <c r="AB75" s="88">
        <v>1</v>
      </c>
      <c r="AC75" s="88">
        <v>1</v>
      </c>
      <c r="AD75" s="88">
        <v>1</v>
      </c>
      <c r="AE75" s="88">
        <v>1</v>
      </c>
      <c r="AF75" s="89">
        <v>1</v>
      </c>
      <c r="AG75" s="144">
        <v>1</v>
      </c>
      <c r="AH75" s="145">
        <v>1</v>
      </c>
      <c r="AI75" s="145">
        <v>1</v>
      </c>
      <c r="AJ75" s="145">
        <v>1</v>
      </c>
      <c r="AK75" s="145">
        <v>1</v>
      </c>
      <c r="AL75" s="145">
        <v>1</v>
      </c>
      <c r="AM75" s="145">
        <v>1</v>
      </c>
      <c r="AN75" s="145">
        <v>1</v>
      </c>
      <c r="AO75" s="145">
        <v>1</v>
      </c>
      <c r="AP75" s="145">
        <v>1</v>
      </c>
      <c r="AQ75" s="145">
        <v>1</v>
      </c>
      <c r="AR75" s="145">
        <v>1</v>
      </c>
      <c r="AS75" s="145">
        <v>1</v>
      </c>
      <c r="AT75" s="145">
        <v>1</v>
      </c>
      <c r="AU75" s="145">
        <v>1</v>
      </c>
      <c r="AV75" s="145">
        <v>1</v>
      </c>
      <c r="AW75" s="146">
        <v>1</v>
      </c>
      <c r="AX75" s="104">
        <v>1</v>
      </c>
      <c r="AY75" s="104">
        <v>1</v>
      </c>
    </row>
    <row r="76" spans="8:51" ht="15" thickBot="1" x14ac:dyDescent="0.25">
      <c r="H76" s="83"/>
      <c r="I76" s="83"/>
      <c r="J76" s="83"/>
      <c r="K76" s="83"/>
      <c r="L76" s="83"/>
      <c r="M76" s="83"/>
      <c r="N76" s="83"/>
      <c r="O76" s="83"/>
      <c r="P76" s="87">
        <v>1</v>
      </c>
      <c r="Q76" s="88">
        <v>1</v>
      </c>
      <c r="R76" s="88">
        <v>1</v>
      </c>
      <c r="S76" s="88">
        <v>1</v>
      </c>
      <c r="T76" s="88">
        <v>1</v>
      </c>
      <c r="U76" s="88">
        <v>1</v>
      </c>
      <c r="V76" s="88">
        <v>1</v>
      </c>
      <c r="W76" s="88">
        <v>1</v>
      </c>
      <c r="X76" s="88">
        <v>1</v>
      </c>
      <c r="Y76" s="88">
        <v>1</v>
      </c>
      <c r="Z76" s="88">
        <v>1</v>
      </c>
      <c r="AA76" s="88">
        <v>1</v>
      </c>
      <c r="AB76" s="88">
        <v>1</v>
      </c>
      <c r="AC76" s="88">
        <v>1</v>
      </c>
      <c r="AD76" s="88">
        <v>1</v>
      </c>
      <c r="AE76" s="88">
        <v>1</v>
      </c>
      <c r="AF76" s="89">
        <v>1</v>
      </c>
      <c r="AG76" s="144">
        <v>1</v>
      </c>
      <c r="AH76" s="145">
        <v>1</v>
      </c>
      <c r="AI76" s="145">
        <v>1</v>
      </c>
      <c r="AJ76" s="145">
        <v>1</v>
      </c>
      <c r="AK76" s="145">
        <v>1</v>
      </c>
      <c r="AL76" s="145">
        <v>1</v>
      </c>
      <c r="AM76" s="145">
        <v>1</v>
      </c>
      <c r="AN76" s="145">
        <v>1</v>
      </c>
      <c r="AO76" s="145">
        <v>1</v>
      </c>
      <c r="AP76" s="145">
        <v>1</v>
      </c>
      <c r="AQ76" s="145">
        <v>1</v>
      </c>
      <c r="AR76" s="145">
        <v>1</v>
      </c>
      <c r="AS76" s="145">
        <v>1</v>
      </c>
      <c r="AT76" s="145">
        <v>1</v>
      </c>
      <c r="AU76" s="145">
        <v>1</v>
      </c>
      <c r="AV76" s="145">
        <v>1</v>
      </c>
      <c r="AW76" s="146">
        <v>1</v>
      </c>
      <c r="AX76" s="104">
        <v>1</v>
      </c>
      <c r="AY76" s="104">
        <v>1</v>
      </c>
    </row>
    <row r="77" spans="8:51" ht="15" thickBot="1" x14ac:dyDescent="0.25">
      <c r="H77" s="83"/>
      <c r="I77" s="83"/>
      <c r="J77" s="83"/>
      <c r="K77" s="83"/>
      <c r="L77" s="83"/>
      <c r="M77" s="83"/>
      <c r="N77" s="83"/>
      <c r="O77" s="83"/>
      <c r="P77" s="87">
        <v>1</v>
      </c>
      <c r="Q77" s="88">
        <v>1</v>
      </c>
      <c r="R77" s="88">
        <v>1</v>
      </c>
      <c r="S77" s="88">
        <v>1</v>
      </c>
      <c r="T77" s="88">
        <v>1</v>
      </c>
      <c r="U77" s="88">
        <v>1</v>
      </c>
      <c r="V77" s="88">
        <v>1</v>
      </c>
      <c r="W77" s="88">
        <v>1</v>
      </c>
      <c r="X77" s="88">
        <v>1</v>
      </c>
      <c r="Y77" s="88">
        <v>1</v>
      </c>
      <c r="Z77" s="88">
        <v>1</v>
      </c>
      <c r="AA77" s="88">
        <v>1</v>
      </c>
      <c r="AB77" s="88">
        <v>1</v>
      </c>
      <c r="AC77" s="88">
        <v>1</v>
      </c>
      <c r="AD77" s="88">
        <v>1</v>
      </c>
      <c r="AE77" s="88">
        <v>1</v>
      </c>
      <c r="AF77" s="89">
        <v>1</v>
      </c>
      <c r="AG77" s="144">
        <v>1</v>
      </c>
      <c r="AH77" s="145">
        <v>1</v>
      </c>
      <c r="AI77" s="145">
        <v>1</v>
      </c>
      <c r="AJ77" s="145">
        <v>1</v>
      </c>
      <c r="AK77" s="145">
        <v>1</v>
      </c>
      <c r="AL77" s="145">
        <v>1</v>
      </c>
      <c r="AM77" s="145">
        <v>1</v>
      </c>
      <c r="AN77" s="145">
        <v>1</v>
      </c>
      <c r="AO77" s="145">
        <v>1</v>
      </c>
      <c r="AP77" s="145">
        <v>1</v>
      </c>
      <c r="AQ77" s="145">
        <v>1</v>
      </c>
      <c r="AR77" s="145">
        <v>1</v>
      </c>
      <c r="AS77" s="145">
        <v>1</v>
      </c>
      <c r="AT77" s="145">
        <v>1</v>
      </c>
      <c r="AU77" s="145">
        <v>1</v>
      </c>
      <c r="AV77" s="145">
        <v>1</v>
      </c>
      <c r="AW77" s="146">
        <v>1</v>
      </c>
      <c r="AX77" s="104">
        <v>1</v>
      </c>
      <c r="AY77" s="104">
        <v>1</v>
      </c>
    </row>
    <row r="78" spans="8:51" ht="15" thickBot="1" x14ac:dyDescent="0.25">
      <c r="H78" s="83"/>
      <c r="I78" s="83"/>
      <c r="J78" s="83"/>
      <c r="K78" s="83"/>
      <c r="L78" s="83"/>
      <c r="M78" s="83"/>
      <c r="N78" s="83"/>
      <c r="O78" s="83"/>
      <c r="P78" s="87">
        <v>1</v>
      </c>
      <c r="Q78" s="88">
        <v>1</v>
      </c>
      <c r="R78" s="88">
        <v>1</v>
      </c>
      <c r="S78" s="88">
        <v>1</v>
      </c>
      <c r="T78" s="88">
        <v>1</v>
      </c>
      <c r="U78" s="88">
        <v>1</v>
      </c>
      <c r="V78" s="88">
        <v>1</v>
      </c>
      <c r="W78" s="88">
        <v>1</v>
      </c>
      <c r="X78" s="88">
        <v>1</v>
      </c>
      <c r="Y78" s="88">
        <v>1</v>
      </c>
      <c r="Z78" s="88">
        <v>1</v>
      </c>
      <c r="AA78" s="88">
        <v>1</v>
      </c>
      <c r="AB78" s="88">
        <v>1</v>
      </c>
      <c r="AC78" s="88">
        <v>1</v>
      </c>
      <c r="AD78" s="88">
        <v>1</v>
      </c>
      <c r="AE78" s="88">
        <v>1</v>
      </c>
      <c r="AF78" s="89">
        <v>1</v>
      </c>
      <c r="AG78" s="144">
        <v>1</v>
      </c>
      <c r="AH78" s="145">
        <v>1</v>
      </c>
      <c r="AI78" s="145">
        <v>1</v>
      </c>
      <c r="AJ78" s="145">
        <v>1</v>
      </c>
      <c r="AK78" s="145">
        <v>1</v>
      </c>
      <c r="AL78" s="145">
        <v>1</v>
      </c>
      <c r="AM78" s="145">
        <v>1</v>
      </c>
      <c r="AN78" s="145">
        <v>1</v>
      </c>
      <c r="AO78" s="145">
        <v>1</v>
      </c>
      <c r="AP78" s="145">
        <v>1</v>
      </c>
      <c r="AQ78" s="145">
        <v>1</v>
      </c>
      <c r="AR78" s="145">
        <v>1</v>
      </c>
      <c r="AS78" s="145">
        <v>1</v>
      </c>
      <c r="AT78" s="145">
        <v>1</v>
      </c>
      <c r="AU78" s="145">
        <v>1</v>
      </c>
      <c r="AV78" s="145">
        <v>1</v>
      </c>
      <c r="AW78" s="146">
        <v>1</v>
      </c>
      <c r="AX78" s="104">
        <v>1</v>
      </c>
      <c r="AY78" s="104">
        <v>1</v>
      </c>
    </row>
    <row r="79" spans="8:51" ht="15" thickBot="1" x14ac:dyDescent="0.25">
      <c r="H79" s="83"/>
      <c r="I79" s="83"/>
      <c r="J79" s="83"/>
      <c r="K79" s="83"/>
      <c r="L79" s="83"/>
      <c r="M79" s="83"/>
      <c r="N79" s="83"/>
      <c r="O79" s="83"/>
      <c r="P79" s="87">
        <v>1</v>
      </c>
      <c r="Q79" s="88">
        <v>1</v>
      </c>
      <c r="R79" s="88">
        <v>1</v>
      </c>
      <c r="S79" s="88">
        <v>1</v>
      </c>
      <c r="T79" s="88">
        <v>1</v>
      </c>
      <c r="U79" s="88">
        <v>1</v>
      </c>
      <c r="V79" s="88">
        <v>1</v>
      </c>
      <c r="W79" s="88">
        <v>1</v>
      </c>
      <c r="X79" s="88">
        <v>1</v>
      </c>
      <c r="Y79" s="88">
        <v>1</v>
      </c>
      <c r="Z79" s="88">
        <v>1</v>
      </c>
      <c r="AA79" s="88">
        <v>1</v>
      </c>
      <c r="AB79" s="88">
        <v>1</v>
      </c>
      <c r="AC79" s="88">
        <v>1</v>
      </c>
      <c r="AD79" s="88">
        <v>1</v>
      </c>
      <c r="AE79" s="88">
        <v>1</v>
      </c>
      <c r="AF79" s="89">
        <v>1</v>
      </c>
      <c r="AG79" s="144">
        <v>1</v>
      </c>
      <c r="AH79" s="145">
        <v>1</v>
      </c>
      <c r="AI79" s="145">
        <v>1</v>
      </c>
      <c r="AJ79" s="145">
        <v>1</v>
      </c>
      <c r="AK79" s="145">
        <v>1</v>
      </c>
      <c r="AL79" s="145">
        <v>1</v>
      </c>
      <c r="AM79" s="145">
        <v>1</v>
      </c>
      <c r="AN79" s="145">
        <v>1</v>
      </c>
      <c r="AO79" s="145">
        <v>1</v>
      </c>
      <c r="AP79" s="145">
        <v>1</v>
      </c>
      <c r="AQ79" s="145">
        <v>1</v>
      </c>
      <c r="AR79" s="145">
        <v>1</v>
      </c>
      <c r="AS79" s="145">
        <v>1</v>
      </c>
      <c r="AT79" s="145">
        <v>1</v>
      </c>
      <c r="AU79" s="145">
        <v>1</v>
      </c>
      <c r="AV79" s="145">
        <v>1</v>
      </c>
      <c r="AW79" s="146">
        <v>1</v>
      </c>
      <c r="AX79" s="104">
        <v>1</v>
      </c>
      <c r="AY79" s="104">
        <v>1</v>
      </c>
    </row>
    <row r="80" spans="8:51" ht="15" thickBot="1" x14ac:dyDescent="0.25">
      <c r="H80" s="83"/>
      <c r="I80" s="83"/>
      <c r="J80" s="83"/>
      <c r="K80" s="83"/>
      <c r="L80" s="83"/>
      <c r="M80" s="83"/>
      <c r="N80" s="83"/>
      <c r="O80" s="83"/>
      <c r="P80" s="87">
        <v>1</v>
      </c>
      <c r="Q80" s="88">
        <v>1</v>
      </c>
      <c r="R80" s="88">
        <v>1</v>
      </c>
      <c r="S80" s="88">
        <v>1</v>
      </c>
      <c r="T80" s="88">
        <v>1</v>
      </c>
      <c r="U80" s="88">
        <v>1</v>
      </c>
      <c r="V80" s="88">
        <v>1</v>
      </c>
      <c r="W80" s="88">
        <v>1</v>
      </c>
      <c r="X80" s="88">
        <v>1</v>
      </c>
      <c r="Y80" s="88">
        <v>1</v>
      </c>
      <c r="Z80" s="88">
        <v>1</v>
      </c>
      <c r="AA80" s="88">
        <v>1</v>
      </c>
      <c r="AB80" s="88">
        <v>1</v>
      </c>
      <c r="AC80" s="88">
        <v>1</v>
      </c>
      <c r="AD80" s="88">
        <v>1</v>
      </c>
      <c r="AE80" s="88">
        <v>1</v>
      </c>
      <c r="AF80" s="89">
        <v>1</v>
      </c>
      <c r="AG80" s="144">
        <v>1</v>
      </c>
      <c r="AH80" s="145">
        <v>1</v>
      </c>
      <c r="AI80" s="145">
        <v>1</v>
      </c>
      <c r="AJ80" s="145">
        <v>1</v>
      </c>
      <c r="AK80" s="145">
        <v>1</v>
      </c>
      <c r="AL80" s="145">
        <v>1</v>
      </c>
      <c r="AM80" s="145">
        <v>1</v>
      </c>
      <c r="AN80" s="145">
        <v>1</v>
      </c>
      <c r="AO80" s="145">
        <v>1</v>
      </c>
      <c r="AP80" s="145">
        <v>1</v>
      </c>
      <c r="AQ80" s="145">
        <v>1</v>
      </c>
      <c r="AR80" s="145">
        <v>1</v>
      </c>
      <c r="AS80" s="145">
        <v>1</v>
      </c>
      <c r="AT80" s="145">
        <v>1</v>
      </c>
      <c r="AU80" s="145">
        <v>1</v>
      </c>
      <c r="AV80" s="145">
        <v>1</v>
      </c>
      <c r="AW80" s="146">
        <v>1</v>
      </c>
      <c r="AX80" s="104">
        <v>1</v>
      </c>
      <c r="AY80" s="104">
        <v>1</v>
      </c>
    </row>
    <row r="81" spans="3:59" ht="15" thickBot="1" x14ac:dyDescent="0.25">
      <c r="H81" s="83"/>
      <c r="I81" s="83"/>
      <c r="J81" s="83"/>
      <c r="K81" s="83"/>
      <c r="L81" s="83"/>
      <c r="M81" s="83"/>
      <c r="N81" s="83"/>
      <c r="O81" s="83"/>
      <c r="P81" s="87">
        <v>1</v>
      </c>
      <c r="Q81" s="88">
        <v>1</v>
      </c>
      <c r="R81" s="88">
        <v>1</v>
      </c>
      <c r="S81" s="88">
        <v>1</v>
      </c>
      <c r="T81" s="88">
        <v>1</v>
      </c>
      <c r="U81" s="88">
        <v>1</v>
      </c>
      <c r="V81" s="88">
        <v>1</v>
      </c>
      <c r="W81" s="88">
        <v>1</v>
      </c>
      <c r="X81" s="88">
        <v>1</v>
      </c>
      <c r="Y81" s="88">
        <v>1</v>
      </c>
      <c r="Z81" s="88">
        <v>1</v>
      </c>
      <c r="AA81" s="88">
        <v>1</v>
      </c>
      <c r="AB81" s="88">
        <v>1</v>
      </c>
      <c r="AC81" s="88">
        <v>1</v>
      </c>
      <c r="AD81" s="88">
        <v>1</v>
      </c>
      <c r="AE81" s="88">
        <v>1</v>
      </c>
      <c r="AF81" s="89">
        <v>1</v>
      </c>
      <c r="AG81" s="144">
        <v>1</v>
      </c>
      <c r="AH81" s="145">
        <v>1</v>
      </c>
      <c r="AI81" s="145">
        <v>1</v>
      </c>
      <c r="AJ81" s="145">
        <v>1</v>
      </c>
      <c r="AK81" s="145">
        <v>1</v>
      </c>
      <c r="AL81" s="145">
        <v>1</v>
      </c>
      <c r="AM81" s="145">
        <v>1</v>
      </c>
      <c r="AN81" s="145">
        <v>1</v>
      </c>
      <c r="AO81" s="145">
        <v>1</v>
      </c>
      <c r="AP81" s="145">
        <v>1</v>
      </c>
      <c r="AQ81" s="145">
        <v>1</v>
      </c>
      <c r="AR81" s="145">
        <v>1</v>
      </c>
      <c r="AS81" s="145">
        <v>1</v>
      </c>
      <c r="AT81" s="145">
        <v>1</v>
      </c>
      <c r="AU81" s="145">
        <v>1</v>
      </c>
      <c r="AV81" s="145">
        <v>1</v>
      </c>
      <c r="AW81" s="146">
        <v>1</v>
      </c>
      <c r="AX81" s="83"/>
      <c r="AY81" s="83"/>
    </row>
    <row r="82" spans="3:59" ht="15" thickBot="1" x14ac:dyDescent="0.25">
      <c r="H82" s="83"/>
      <c r="I82" s="83"/>
      <c r="J82" s="83"/>
      <c r="K82" s="83"/>
      <c r="L82" s="83"/>
      <c r="M82" s="83"/>
      <c r="N82" s="83"/>
      <c r="O82" s="83"/>
      <c r="P82" s="87">
        <v>1</v>
      </c>
      <c r="Q82" s="88">
        <v>1</v>
      </c>
      <c r="R82" s="88">
        <v>1</v>
      </c>
      <c r="S82" s="88">
        <v>1</v>
      </c>
      <c r="T82" s="88">
        <v>1</v>
      </c>
      <c r="U82" s="88">
        <v>1</v>
      </c>
      <c r="V82" s="88">
        <v>1</v>
      </c>
      <c r="W82" s="88">
        <v>1</v>
      </c>
      <c r="X82" s="88">
        <v>1</v>
      </c>
      <c r="Y82" s="88">
        <v>1</v>
      </c>
      <c r="Z82" s="88">
        <v>1</v>
      </c>
      <c r="AA82" s="88">
        <v>1</v>
      </c>
      <c r="AB82" s="88">
        <v>1</v>
      </c>
      <c r="AC82" s="88">
        <v>1</v>
      </c>
      <c r="AD82" s="88">
        <v>1</v>
      </c>
      <c r="AE82" s="88">
        <v>1</v>
      </c>
      <c r="AF82" s="89">
        <v>1</v>
      </c>
      <c r="AG82" s="144">
        <v>1</v>
      </c>
      <c r="AH82" s="145">
        <v>1</v>
      </c>
      <c r="AI82" s="145">
        <v>1</v>
      </c>
      <c r="AJ82" s="145">
        <v>1</v>
      </c>
      <c r="AK82" s="145">
        <v>1</v>
      </c>
      <c r="AL82" s="145">
        <v>1</v>
      </c>
      <c r="AM82" s="145">
        <v>1</v>
      </c>
      <c r="AN82" s="145">
        <v>1</v>
      </c>
      <c r="AO82" s="145">
        <v>1</v>
      </c>
      <c r="AP82" s="145">
        <v>1</v>
      </c>
      <c r="AQ82" s="145">
        <v>1</v>
      </c>
      <c r="AR82" s="145">
        <v>1</v>
      </c>
      <c r="AS82" s="145">
        <v>1</v>
      </c>
      <c r="AT82" s="145">
        <v>1</v>
      </c>
      <c r="AU82" s="145">
        <v>1</v>
      </c>
      <c r="AV82" s="145">
        <v>1</v>
      </c>
      <c r="AW82" s="146">
        <v>1</v>
      </c>
      <c r="AX82" s="83"/>
      <c r="AY82" s="83"/>
    </row>
    <row r="83" spans="3:59" ht="15" thickBot="1" x14ac:dyDescent="0.25">
      <c r="H83" s="83"/>
      <c r="I83" s="83"/>
      <c r="J83" s="83"/>
      <c r="K83" s="83"/>
      <c r="L83" s="83"/>
      <c r="M83" s="83"/>
      <c r="N83" s="83"/>
      <c r="O83" s="83"/>
      <c r="P83" s="87">
        <v>1</v>
      </c>
      <c r="Q83" s="88">
        <v>1</v>
      </c>
      <c r="R83" s="88">
        <v>1</v>
      </c>
      <c r="S83" s="88">
        <v>1</v>
      </c>
      <c r="T83" s="88">
        <v>1</v>
      </c>
      <c r="U83" s="88">
        <v>1</v>
      </c>
      <c r="V83" s="88">
        <v>1</v>
      </c>
      <c r="W83" s="88">
        <v>1</v>
      </c>
      <c r="X83" s="88">
        <v>1</v>
      </c>
      <c r="Y83" s="88">
        <v>1</v>
      </c>
      <c r="Z83" s="88">
        <v>1</v>
      </c>
      <c r="AA83" s="88">
        <v>1</v>
      </c>
      <c r="AB83" s="88">
        <v>1</v>
      </c>
      <c r="AC83" s="88">
        <v>1</v>
      </c>
      <c r="AD83" s="88">
        <v>1</v>
      </c>
      <c r="AE83" s="88">
        <v>1</v>
      </c>
      <c r="AF83" s="89">
        <v>1</v>
      </c>
      <c r="AG83" s="144">
        <v>1</v>
      </c>
      <c r="AH83" s="145">
        <v>1</v>
      </c>
      <c r="AI83" s="145">
        <v>1</v>
      </c>
      <c r="AJ83" s="145">
        <v>1</v>
      </c>
      <c r="AK83" s="145">
        <v>1</v>
      </c>
      <c r="AL83" s="145">
        <v>1</v>
      </c>
      <c r="AM83" s="145">
        <v>1</v>
      </c>
      <c r="AN83" s="145">
        <v>1</v>
      </c>
      <c r="AO83" s="145">
        <v>1</v>
      </c>
      <c r="AP83" s="145">
        <v>1</v>
      </c>
      <c r="AQ83" s="145">
        <v>1</v>
      </c>
      <c r="AR83" s="145">
        <v>1</v>
      </c>
      <c r="AS83" s="145">
        <v>1</v>
      </c>
      <c r="AT83" s="145">
        <v>1</v>
      </c>
      <c r="AU83" s="145">
        <v>1</v>
      </c>
      <c r="AV83" s="145">
        <v>1</v>
      </c>
      <c r="AW83" s="146">
        <v>1</v>
      </c>
      <c r="AX83" s="83"/>
      <c r="AY83" s="83"/>
    </row>
    <row r="84" spans="3:59" ht="15" thickBot="1" x14ac:dyDescent="0.25">
      <c r="H84" s="83"/>
      <c r="I84" s="83"/>
      <c r="J84" s="83"/>
      <c r="K84" s="83"/>
      <c r="L84" s="83"/>
      <c r="M84" s="83"/>
      <c r="N84" s="83"/>
      <c r="O84" s="83"/>
      <c r="P84" s="87">
        <v>1</v>
      </c>
      <c r="Q84" s="88">
        <v>1</v>
      </c>
      <c r="R84" s="88">
        <v>1</v>
      </c>
      <c r="S84" s="88">
        <v>1</v>
      </c>
      <c r="T84" s="88">
        <v>1</v>
      </c>
      <c r="U84" s="88">
        <v>1</v>
      </c>
      <c r="V84" s="88">
        <v>1</v>
      </c>
      <c r="W84" s="88">
        <v>1</v>
      </c>
      <c r="X84" s="88">
        <v>1</v>
      </c>
      <c r="Y84" s="88">
        <v>1</v>
      </c>
      <c r="Z84" s="88">
        <v>1</v>
      </c>
      <c r="AA84" s="88">
        <v>1</v>
      </c>
      <c r="AB84" s="88">
        <v>1</v>
      </c>
      <c r="AC84" s="88">
        <v>1</v>
      </c>
      <c r="AD84" s="88">
        <v>1</v>
      </c>
      <c r="AE84" s="88">
        <v>1</v>
      </c>
      <c r="AF84" s="89">
        <v>1</v>
      </c>
      <c r="AG84" s="144">
        <v>1</v>
      </c>
      <c r="AH84" s="145">
        <v>1</v>
      </c>
      <c r="AI84" s="145">
        <v>1</v>
      </c>
      <c r="AJ84" s="145">
        <v>1</v>
      </c>
      <c r="AK84" s="145">
        <v>1</v>
      </c>
      <c r="AL84" s="145">
        <v>1</v>
      </c>
      <c r="AM84" s="145">
        <v>1</v>
      </c>
      <c r="AN84" s="145">
        <v>1</v>
      </c>
      <c r="AO84" s="145">
        <v>1</v>
      </c>
      <c r="AP84" s="145">
        <v>1</v>
      </c>
      <c r="AQ84" s="145">
        <v>1</v>
      </c>
      <c r="AR84" s="145">
        <v>1</v>
      </c>
      <c r="AS84" s="145">
        <v>1</v>
      </c>
      <c r="AT84" s="145">
        <v>1</v>
      </c>
      <c r="AU84" s="145">
        <v>1</v>
      </c>
      <c r="AV84" s="145">
        <v>1</v>
      </c>
      <c r="AW84" s="146">
        <v>1</v>
      </c>
      <c r="AX84" s="83"/>
      <c r="AY84" s="83"/>
    </row>
    <row r="85" spans="3:59" ht="15" thickBot="1" x14ac:dyDescent="0.25">
      <c r="H85" s="83"/>
      <c r="I85" s="83"/>
      <c r="J85" s="83"/>
      <c r="K85" s="83"/>
      <c r="L85" s="83"/>
      <c r="M85" s="83"/>
      <c r="N85" s="83"/>
      <c r="O85" s="83"/>
      <c r="P85" s="87">
        <v>1</v>
      </c>
      <c r="Q85" s="88">
        <v>1</v>
      </c>
      <c r="R85" s="88">
        <v>1</v>
      </c>
      <c r="S85" s="88">
        <v>1</v>
      </c>
      <c r="T85" s="88">
        <v>1</v>
      </c>
      <c r="U85" s="88">
        <v>1</v>
      </c>
      <c r="V85" s="88">
        <v>1</v>
      </c>
      <c r="W85" s="88">
        <v>1</v>
      </c>
      <c r="X85" s="88">
        <v>1</v>
      </c>
      <c r="Y85" s="88">
        <v>1</v>
      </c>
      <c r="Z85" s="88">
        <v>1</v>
      </c>
      <c r="AA85" s="88">
        <v>1</v>
      </c>
      <c r="AB85" s="88">
        <v>1</v>
      </c>
      <c r="AC85" s="88">
        <v>1</v>
      </c>
      <c r="AD85" s="88">
        <v>1</v>
      </c>
      <c r="AE85" s="88">
        <v>1</v>
      </c>
      <c r="AF85" s="89">
        <v>1</v>
      </c>
      <c r="AG85" s="144">
        <v>1</v>
      </c>
      <c r="AH85" s="145">
        <v>1</v>
      </c>
      <c r="AI85" s="145">
        <v>1</v>
      </c>
      <c r="AJ85" s="145">
        <v>1</v>
      </c>
      <c r="AK85" s="145">
        <v>1</v>
      </c>
      <c r="AL85" s="145">
        <v>1</v>
      </c>
      <c r="AM85" s="145">
        <v>1</v>
      </c>
      <c r="AN85" s="145">
        <v>1</v>
      </c>
      <c r="AO85" s="145">
        <v>1</v>
      </c>
      <c r="AP85" s="145">
        <v>1</v>
      </c>
      <c r="AQ85" s="145">
        <v>1</v>
      </c>
      <c r="AR85" s="145">
        <v>1</v>
      </c>
      <c r="AS85" s="145">
        <v>1</v>
      </c>
      <c r="AT85" s="145">
        <v>1</v>
      </c>
      <c r="AU85" s="145">
        <v>1</v>
      </c>
      <c r="AV85" s="145">
        <v>1</v>
      </c>
      <c r="AW85" s="146">
        <v>1</v>
      </c>
      <c r="AX85" s="83"/>
      <c r="AY85" s="83"/>
    </row>
    <row r="86" spans="3:59" ht="15" thickBot="1" x14ac:dyDescent="0.25">
      <c r="H86" s="83"/>
      <c r="I86" s="83"/>
      <c r="J86" s="83"/>
      <c r="K86" s="83"/>
      <c r="L86" s="83"/>
      <c r="M86" s="83"/>
      <c r="N86" s="83"/>
      <c r="O86" s="83"/>
      <c r="P86" s="87">
        <v>1</v>
      </c>
      <c r="Q86" s="88">
        <v>1</v>
      </c>
      <c r="R86" s="88">
        <v>1</v>
      </c>
      <c r="S86" s="88">
        <v>1</v>
      </c>
      <c r="T86" s="88">
        <v>1</v>
      </c>
      <c r="U86" s="88">
        <v>1</v>
      </c>
      <c r="V86" s="88">
        <v>1</v>
      </c>
      <c r="W86" s="88">
        <v>1</v>
      </c>
      <c r="X86" s="88">
        <v>1</v>
      </c>
      <c r="Y86" s="88">
        <v>1</v>
      </c>
      <c r="Z86" s="88">
        <v>1</v>
      </c>
      <c r="AA86" s="88">
        <v>1</v>
      </c>
      <c r="AB86" s="88">
        <v>1</v>
      </c>
      <c r="AC86" s="88">
        <v>1</v>
      </c>
      <c r="AD86" s="88">
        <v>1</v>
      </c>
      <c r="AE86" s="88">
        <v>1</v>
      </c>
      <c r="AF86" s="89">
        <v>1</v>
      </c>
      <c r="AG86" s="144">
        <v>1</v>
      </c>
      <c r="AH86" s="145">
        <v>1</v>
      </c>
      <c r="AI86" s="145">
        <v>1</v>
      </c>
      <c r="AJ86" s="145">
        <v>1</v>
      </c>
      <c r="AK86" s="145">
        <v>1</v>
      </c>
      <c r="AL86" s="145">
        <v>1</v>
      </c>
      <c r="AM86" s="145">
        <v>1</v>
      </c>
      <c r="AN86" s="145">
        <v>1</v>
      </c>
      <c r="AO86" s="145">
        <v>1</v>
      </c>
      <c r="AP86" s="145">
        <v>1</v>
      </c>
      <c r="AQ86" s="145">
        <v>1</v>
      </c>
      <c r="AR86" s="145">
        <v>1</v>
      </c>
      <c r="AS86" s="145">
        <v>1</v>
      </c>
      <c r="AT86" s="145">
        <v>1</v>
      </c>
      <c r="AU86" s="145">
        <v>1</v>
      </c>
      <c r="AV86" s="145">
        <v>1</v>
      </c>
      <c r="AW86" s="146">
        <v>1</v>
      </c>
      <c r="AX86" s="83"/>
      <c r="AY86" s="83"/>
    </row>
    <row r="87" spans="3:59" ht="15" thickBot="1" x14ac:dyDescent="0.25">
      <c r="H87" s="83"/>
      <c r="I87" s="83"/>
      <c r="J87" s="83"/>
      <c r="K87" s="83"/>
      <c r="L87" s="83"/>
      <c r="M87" s="83"/>
      <c r="N87" s="83"/>
      <c r="O87" s="83"/>
      <c r="P87" s="87">
        <v>1</v>
      </c>
      <c r="Q87" s="88">
        <v>1</v>
      </c>
      <c r="R87" s="88">
        <v>1</v>
      </c>
      <c r="S87" s="88">
        <v>1</v>
      </c>
      <c r="T87" s="88">
        <v>1</v>
      </c>
      <c r="U87" s="88">
        <v>1</v>
      </c>
      <c r="V87" s="88">
        <v>1</v>
      </c>
      <c r="W87" s="88">
        <v>1</v>
      </c>
      <c r="X87" s="88">
        <v>1</v>
      </c>
      <c r="Y87" s="88">
        <v>1</v>
      </c>
      <c r="Z87" s="88">
        <v>1</v>
      </c>
      <c r="AA87" s="88">
        <v>1</v>
      </c>
      <c r="AB87" s="88">
        <v>1</v>
      </c>
      <c r="AC87" s="88">
        <v>1</v>
      </c>
      <c r="AD87" s="88">
        <v>1</v>
      </c>
      <c r="AE87" s="88">
        <v>1</v>
      </c>
      <c r="AF87" s="89">
        <v>1</v>
      </c>
      <c r="AG87" s="144">
        <v>1</v>
      </c>
      <c r="AH87" s="145">
        <v>1</v>
      </c>
      <c r="AI87" s="145">
        <v>1</v>
      </c>
      <c r="AJ87" s="145">
        <v>1</v>
      </c>
      <c r="AK87" s="145">
        <v>1</v>
      </c>
      <c r="AL87" s="145">
        <v>1</v>
      </c>
      <c r="AM87" s="145">
        <v>1</v>
      </c>
      <c r="AN87" s="145">
        <v>1</v>
      </c>
      <c r="AO87" s="145">
        <v>1</v>
      </c>
      <c r="AP87" s="145">
        <v>1</v>
      </c>
      <c r="AQ87" s="145">
        <v>1</v>
      </c>
      <c r="AR87" s="145">
        <v>1</v>
      </c>
      <c r="AS87" s="145">
        <v>1</v>
      </c>
      <c r="AT87" s="145">
        <v>1</v>
      </c>
      <c r="AU87" s="145">
        <v>1</v>
      </c>
      <c r="AV87" s="145">
        <v>1</v>
      </c>
      <c r="AW87" s="146">
        <v>1</v>
      </c>
      <c r="AX87" s="83"/>
      <c r="AY87" s="83"/>
    </row>
    <row r="88" spans="3:59" ht="15" thickBot="1" x14ac:dyDescent="0.25">
      <c r="H88" s="83"/>
      <c r="I88" s="83"/>
      <c r="J88" s="83"/>
      <c r="K88" s="83"/>
      <c r="L88" s="83"/>
      <c r="M88" s="83"/>
      <c r="N88" s="83"/>
      <c r="O88" s="83"/>
      <c r="P88" s="87">
        <v>1</v>
      </c>
      <c r="Q88" s="88">
        <v>1</v>
      </c>
      <c r="R88" s="88">
        <v>1</v>
      </c>
      <c r="S88" s="88">
        <v>1</v>
      </c>
      <c r="T88" s="88">
        <v>1</v>
      </c>
      <c r="U88" s="88">
        <v>1</v>
      </c>
      <c r="V88" s="88">
        <v>1</v>
      </c>
      <c r="W88" s="88">
        <v>1</v>
      </c>
      <c r="X88" s="88">
        <v>1</v>
      </c>
      <c r="Y88" s="88">
        <v>1</v>
      </c>
      <c r="Z88" s="88">
        <v>1</v>
      </c>
      <c r="AA88" s="88">
        <v>1</v>
      </c>
      <c r="AB88" s="88">
        <v>1</v>
      </c>
      <c r="AC88" s="88">
        <v>1</v>
      </c>
      <c r="AD88" s="88">
        <v>1</v>
      </c>
      <c r="AE88" s="88">
        <v>1</v>
      </c>
      <c r="AF88" s="89">
        <v>1</v>
      </c>
      <c r="AG88" s="144">
        <v>1</v>
      </c>
      <c r="AH88" s="145">
        <v>1</v>
      </c>
      <c r="AI88" s="145">
        <v>1</v>
      </c>
      <c r="AJ88" s="145">
        <v>1</v>
      </c>
      <c r="AK88" s="145">
        <v>1</v>
      </c>
      <c r="AL88" s="145">
        <v>1</v>
      </c>
      <c r="AM88" s="145">
        <v>1</v>
      </c>
      <c r="AN88" s="145">
        <v>1</v>
      </c>
      <c r="AO88" s="145">
        <v>1</v>
      </c>
      <c r="AP88" s="145">
        <v>1</v>
      </c>
      <c r="AQ88" s="145">
        <v>1</v>
      </c>
      <c r="AR88" s="145">
        <v>1</v>
      </c>
      <c r="AS88" s="145">
        <v>1</v>
      </c>
      <c r="AT88" s="145">
        <v>1</v>
      </c>
      <c r="AU88" s="145">
        <v>1</v>
      </c>
      <c r="AV88" s="145">
        <v>1</v>
      </c>
      <c r="AW88" s="146">
        <v>1</v>
      </c>
      <c r="AX88" s="83"/>
      <c r="AY88" s="83"/>
    </row>
    <row r="89" spans="3:59" ht="15" thickBot="1" x14ac:dyDescent="0.25">
      <c r="H89" s="83"/>
      <c r="I89" s="83"/>
      <c r="J89" s="83"/>
      <c r="K89" s="83"/>
      <c r="L89" s="83"/>
      <c r="M89" s="83"/>
      <c r="N89" s="83"/>
      <c r="O89" s="83"/>
      <c r="P89" s="87">
        <v>1</v>
      </c>
      <c r="Q89" s="88">
        <v>1</v>
      </c>
      <c r="R89" s="88">
        <v>1</v>
      </c>
      <c r="S89" s="88">
        <v>1</v>
      </c>
      <c r="T89" s="88">
        <v>1</v>
      </c>
      <c r="U89" s="88">
        <v>1</v>
      </c>
      <c r="V89" s="88">
        <v>1</v>
      </c>
      <c r="W89" s="88">
        <v>1</v>
      </c>
      <c r="X89" s="88">
        <v>1</v>
      </c>
      <c r="Y89" s="88">
        <v>1</v>
      </c>
      <c r="Z89" s="88">
        <v>1</v>
      </c>
      <c r="AA89" s="88">
        <v>1</v>
      </c>
      <c r="AB89" s="88">
        <v>1</v>
      </c>
      <c r="AC89" s="88">
        <v>1</v>
      </c>
      <c r="AD89" s="88">
        <v>1</v>
      </c>
      <c r="AE89" s="88">
        <v>1</v>
      </c>
      <c r="AF89" s="89">
        <v>1</v>
      </c>
      <c r="AG89" s="144">
        <v>1</v>
      </c>
      <c r="AH89" s="145">
        <v>1</v>
      </c>
      <c r="AI89" s="145">
        <v>1</v>
      </c>
      <c r="AJ89" s="145">
        <v>1</v>
      </c>
      <c r="AK89" s="145">
        <v>1</v>
      </c>
      <c r="AL89" s="145">
        <v>1</v>
      </c>
      <c r="AM89" s="145">
        <v>1</v>
      </c>
      <c r="AN89" s="145">
        <v>1</v>
      </c>
      <c r="AO89" s="145">
        <v>1</v>
      </c>
      <c r="AP89" s="145">
        <v>1</v>
      </c>
      <c r="AQ89" s="145">
        <v>1</v>
      </c>
      <c r="AR89" s="145">
        <v>1</v>
      </c>
      <c r="AS89" s="145">
        <v>1</v>
      </c>
      <c r="AT89" s="145">
        <v>1</v>
      </c>
      <c r="AU89" s="145">
        <v>1</v>
      </c>
      <c r="AV89" s="145">
        <v>1</v>
      </c>
      <c r="AW89" s="146">
        <v>1</v>
      </c>
      <c r="AX89" s="83"/>
      <c r="AY89" s="83"/>
    </row>
    <row r="90" spans="3:59" ht="15" thickBot="1" x14ac:dyDescent="0.25">
      <c r="H90" s="83"/>
      <c r="I90" s="83"/>
      <c r="J90" s="83"/>
      <c r="K90" s="83"/>
      <c r="L90" s="83"/>
      <c r="M90" s="83"/>
      <c r="N90" s="83"/>
      <c r="O90" s="83"/>
      <c r="P90" s="87">
        <v>1</v>
      </c>
      <c r="Q90" s="88">
        <v>1</v>
      </c>
      <c r="R90" s="88">
        <v>1</v>
      </c>
      <c r="S90" s="88">
        <v>1</v>
      </c>
      <c r="T90" s="88">
        <v>1</v>
      </c>
      <c r="U90" s="88">
        <v>1</v>
      </c>
      <c r="V90" s="88">
        <v>1</v>
      </c>
      <c r="W90" s="88">
        <v>1</v>
      </c>
      <c r="X90" s="88">
        <v>1</v>
      </c>
      <c r="Y90" s="88">
        <v>1</v>
      </c>
      <c r="Z90" s="88">
        <v>1</v>
      </c>
      <c r="AA90" s="88">
        <v>1</v>
      </c>
      <c r="AB90" s="88">
        <v>1</v>
      </c>
      <c r="AC90" s="88">
        <v>1</v>
      </c>
      <c r="AD90" s="88">
        <v>1</v>
      </c>
      <c r="AE90" s="88">
        <v>1</v>
      </c>
      <c r="AF90" s="89">
        <v>1</v>
      </c>
      <c r="AG90" s="144">
        <v>1</v>
      </c>
      <c r="AH90" s="145">
        <v>1</v>
      </c>
      <c r="AI90" s="145">
        <v>1</v>
      </c>
      <c r="AJ90" s="145">
        <v>1</v>
      </c>
      <c r="AK90" s="145">
        <v>1</v>
      </c>
      <c r="AL90" s="145">
        <v>1</v>
      </c>
      <c r="AM90" s="145">
        <v>1</v>
      </c>
      <c r="AN90" s="145">
        <v>1</v>
      </c>
      <c r="AO90" s="145">
        <v>1</v>
      </c>
      <c r="AP90" s="145">
        <v>1</v>
      </c>
      <c r="AQ90" s="145">
        <v>1</v>
      </c>
      <c r="AR90" s="145">
        <v>1</v>
      </c>
      <c r="AS90" s="145">
        <v>1</v>
      </c>
      <c r="AT90" s="145">
        <v>1</v>
      </c>
      <c r="AU90" s="145">
        <v>1</v>
      </c>
      <c r="AV90" s="145">
        <v>1</v>
      </c>
      <c r="AW90" s="146">
        <v>1</v>
      </c>
      <c r="AX90" s="83"/>
      <c r="AY90" s="83"/>
    </row>
    <row r="91" spans="3:59" ht="15" thickBot="1" x14ac:dyDescent="0.25">
      <c r="H91" s="83"/>
      <c r="I91" s="83"/>
      <c r="J91" s="83"/>
      <c r="K91" s="83"/>
      <c r="L91" s="83"/>
      <c r="M91" s="83"/>
      <c r="N91" s="83"/>
      <c r="O91" s="83"/>
      <c r="P91" s="87">
        <v>1</v>
      </c>
      <c r="Q91" s="88">
        <v>1</v>
      </c>
      <c r="R91" s="88">
        <v>1</v>
      </c>
      <c r="S91" s="88">
        <v>1</v>
      </c>
      <c r="T91" s="88">
        <v>1</v>
      </c>
      <c r="U91" s="88">
        <v>1</v>
      </c>
      <c r="V91" s="88">
        <v>1</v>
      </c>
      <c r="W91" s="88">
        <v>1</v>
      </c>
      <c r="X91" s="88">
        <v>1</v>
      </c>
      <c r="Y91" s="88">
        <v>1</v>
      </c>
      <c r="Z91" s="88">
        <v>1</v>
      </c>
      <c r="AA91" s="88">
        <v>1</v>
      </c>
      <c r="AB91" s="88">
        <v>1</v>
      </c>
      <c r="AC91" s="88">
        <v>1</v>
      </c>
      <c r="AD91" s="88">
        <v>1</v>
      </c>
      <c r="AE91" s="88">
        <v>1</v>
      </c>
      <c r="AF91" s="89">
        <v>1</v>
      </c>
      <c r="AG91" s="147">
        <v>1</v>
      </c>
      <c r="AH91" s="147">
        <v>1</v>
      </c>
      <c r="AI91" s="147">
        <v>1</v>
      </c>
      <c r="AJ91" s="147">
        <v>1</v>
      </c>
      <c r="AK91" s="147">
        <v>1</v>
      </c>
      <c r="AL91" s="147">
        <v>1</v>
      </c>
      <c r="AM91" s="147">
        <v>1</v>
      </c>
      <c r="AN91" s="147">
        <v>1</v>
      </c>
      <c r="AO91" s="147">
        <v>1</v>
      </c>
      <c r="AP91" s="147">
        <v>1</v>
      </c>
      <c r="AQ91" s="147">
        <v>1</v>
      </c>
      <c r="AR91" s="83"/>
      <c r="AS91" s="83"/>
      <c r="AT91" s="83"/>
      <c r="AU91" s="83"/>
      <c r="AV91" s="83"/>
      <c r="AW91" s="83"/>
      <c r="AX91" s="83"/>
      <c r="AY91" s="83"/>
    </row>
    <row r="92" spans="3:59" ht="15" thickBot="1" x14ac:dyDescent="0.25">
      <c r="H92" s="83"/>
      <c r="I92" s="83"/>
      <c r="J92" s="83"/>
      <c r="K92" s="83"/>
      <c r="L92" s="83"/>
      <c r="M92" s="83"/>
      <c r="N92" s="83"/>
      <c r="O92" s="83"/>
      <c r="P92" s="87">
        <v>1</v>
      </c>
      <c r="Q92" s="88">
        <v>1</v>
      </c>
      <c r="R92" s="88">
        <v>1</v>
      </c>
      <c r="S92" s="88">
        <v>1</v>
      </c>
      <c r="T92" s="88">
        <v>1</v>
      </c>
      <c r="U92" s="88">
        <v>1</v>
      </c>
      <c r="V92" s="88">
        <v>1</v>
      </c>
      <c r="W92" s="88">
        <v>1</v>
      </c>
      <c r="X92" s="88">
        <v>1</v>
      </c>
      <c r="Y92" s="88">
        <v>1</v>
      </c>
      <c r="Z92" s="88">
        <v>1</v>
      </c>
      <c r="AA92" s="88">
        <v>1</v>
      </c>
      <c r="AB92" s="88">
        <v>1</v>
      </c>
      <c r="AC92" s="88">
        <v>1</v>
      </c>
      <c r="AD92" s="88">
        <v>1</v>
      </c>
      <c r="AE92" s="88">
        <v>1</v>
      </c>
      <c r="AF92" s="89">
        <v>1</v>
      </c>
      <c r="AG92" s="147">
        <v>1</v>
      </c>
      <c r="AH92" s="147">
        <v>1</v>
      </c>
      <c r="AI92" s="147">
        <v>1</v>
      </c>
      <c r="AJ92" s="147">
        <v>1</v>
      </c>
      <c r="AK92" s="147">
        <v>1</v>
      </c>
      <c r="AL92" s="147">
        <v>1</v>
      </c>
      <c r="AM92" s="147">
        <v>1</v>
      </c>
      <c r="AN92" s="147">
        <v>1</v>
      </c>
      <c r="AO92" s="147">
        <v>1</v>
      </c>
      <c r="AP92" s="147">
        <v>1</v>
      </c>
      <c r="AQ92" s="147">
        <v>1</v>
      </c>
      <c r="AR92" s="83"/>
      <c r="AS92" s="83"/>
      <c r="AT92" s="83"/>
      <c r="AU92" s="83"/>
      <c r="AV92" s="83"/>
      <c r="AW92" s="83"/>
      <c r="AX92" s="83"/>
      <c r="AY92" s="83"/>
    </row>
    <row r="93" spans="3:59" ht="15" thickBot="1" x14ac:dyDescent="0.25">
      <c r="H93" s="83"/>
      <c r="I93" s="83"/>
      <c r="J93" s="83"/>
      <c r="K93" s="83"/>
      <c r="L93" s="83"/>
      <c r="M93" s="83"/>
      <c r="N93" s="83"/>
      <c r="O93" s="83"/>
      <c r="P93" s="87">
        <v>1</v>
      </c>
      <c r="Q93" s="88">
        <v>1</v>
      </c>
      <c r="R93" s="88">
        <v>1</v>
      </c>
      <c r="S93" s="88">
        <v>1</v>
      </c>
      <c r="T93" s="88">
        <v>1</v>
      </c>
      <c r="U93" s="88">
        <v>1</v>
      </c>
      <c r="V93" s="88">
        <v>1</v>
      </c>
      <c r="W93" s="88">
        <v>1</v>
      </c>
      <c r="X93" s="88">
        <v>1</v>
      </c>
      <c r="Y93" s="88">
        <v>1</v>
      </c>
      <c r="Z93" s="88">
        <v>1</v>
      </c>
      <c r="AA93" s="88">
        <v>1</v>
      </c>
      <c r="AB93" s="88">
        <v>1</v>
      </c>
      <c r="AC93" s="88">
        <v>1</v>
      </c>
      <c r="AD93" s="88">
        <v>1</v>
      </c>
      <c r="AE93" s="88">
        <v>1</v>
      </c>
      <c r="AF93" s="89">
        <v>1</v>
      </c>
      <c r="AG93" s="147">
        <v>1</v>
      </c>
      <c r="AH93" s="147">
        <v>1</v>
      </c>
      <c r="AI93" s="147">
        <v>1</v>
      </c>
      <c r="AJ93" s="147">
        <v>1</v>
      </c>
      <c r="AK93" s="147">
        <v>1</v>
      </c>
      <c r="AL93" s="147">
        <v>1</v>
      </c>
      <c r="AM93" s="147">
        <v>1</v>
      </c>
      <c r="AN93" s="147">
        <v>1</v>
      </c>
      <c r="AO93" s="147">
        <v>1</v>
      </c>
      <c r="AP93" s="83"/>
      <c r="AQ93" s="83"/>
      <c r="AR93" s="83"/>
      <c r="AS93" s="83"/>
      <c r="AT93" s="83"/>
      <c r="AU93" s="83"/>
      <c r="AV93" s="83"/>
      <c r="AW93" s="83"/>
      <c r="AX93" s="83"/>
      <c r="AY93" s="83"/>
    </row>
    <row r="94" spans="3:59" ht="15" thickBot="1" x14ac:dyDescent="0.25">
      <c r="H94" s="83"/>
      <c r="I94" s="83"/>
      <c r="J94" s="83"/>
      <c r="K94" s="83"/>
      <c r="L94" s="83"/>
      <c r="M94" s="83"/>
      <c r="N94" s="83"/>
      <c r="O94" s="83"/>
      <c r="P94" s="87">
        <v>1</v>
      </c>
      <c r="Q94" s="88">
        <v>1</v>
      </c>
      <c r="R94" s="88">
        <v>1</v>
      </c>
      <c r="S94" s="88">
        <v>1</v>
      </c>
      <c r="T94" s="88">
        <v>1</v>
      </c>
      <c r="U94" s="88">
        <v>1</v>
      </c>
      <c r="V94" s="88">
        <v>1</v>
      </c>
      <c r="W94" s="88">
        <v>1</v>
      </c>
      <c r="X94" s="88">
        <v>1</v>
      </c>
      <c r="Y94" s="88">
        <v>1</v>
      </c>
      <c r="Z94" s="88">
        <v>1</v>
      </c>
      <c r="AA94" s="88">
        <v>1</v>
      </c>
      <c r="AB94" s="88">
        <v>1</v>
      </c>
      <c r="AC94" s="88">
        <v>1</v>
      </c>
      <c r="AD94" s="88">
        <v>1</v>
      </c>
      <c r="AE94" s="88">
        <v>1</v>
      </c>
      <c r="AF94" s="89">
        <v>1</v>
      </c>
      <c r="AG94" s="147">
        <v>1</v>
      </c>
      <c r="AH94" s="147">
        <v>1</v>
      </c>
      <c r="AI94" s="147">
        <v>1</v>
      </c>
      <c r="AJ94" s="147">
        <v>1</v>
      </c>
      <c r="AK94" s="147">
        <v>1</v>
      </c>
      <c r="AL94" s="147">
        <v>1</v>
      </c>
      <c r="AM94" s="147">
        <v>1</v>
      </c>
      <c r="AN94" s="147">
        <v>1</v>
      </c>
      <c r="AO94" s="147">
        <v>1</v>
      </c>
      <c r="AP94" s="83"/>
      <c r="AQ94" s="83"/>
      <c r="AR94" s="83"/>
      <c r="AS94" s="83"/>
      <c r="AT94" s="83"/>
      <c r="AU94" s="83"/>
      <c r="AV94" s="83"/>
      <c r="AW94" s="83"/>
      <c r="AX94" s="83"/>
      <c r="AY94" s="83"/>
    </row>
    <row r="95" spans="3:59" ht="15" thickBot="1" x14ac:dyDescent="0.25">
      <c r="H95" s="83"/>
      <c r="I95" s="83"/>
      <c r="J95" s="83"/>
      <c r="K95" s="83"/>
      <c r="L95" s="83"/>
      <c r="M95" s="83"/>
      <c r="N95" s="83"/>
      <c r="O95" s="83"/>
      <c r="P95" s="87">
        <v>1</v>
      </c>
      <c r="Q95" s="88">
        <v>1</v>
      </c>
      <c r="R95" s="88">
        <v>1</v>
      </c>
      <c r="S95" s="88">
        <v>1</v>
      </c>
      <c r="T95" s="88">
        <v>1</v>
      </c>
      <c r="U95" s="88">
        <v>1</v>
      </c>
      <c r="V95" s="88">
        <v>1</v>
      </c>
      <c r="W95" s="88">
        <v>1</v>
      </c>
      <c r="X95" s="88">
        <v>1</v>
      </c>
      <c r="Y95" s="88">
        <v>1</v>
      </c>
      <c r="Z95" s="88">
        <v>1</v>
      </c>
      <c r="AA95" s="88">
        <v>1</v>
      </c>
      <c r="AB95" s="88">
        <v>1</v>
      </c>
      <c r="AC95" s="88">
        <v>1</v>
      </c>
      <c r="AD95" s="88">
        <v>1</v>
      </c>
      <c r="AE95" s="88">
        <v>1</v>
      </c>
      <c r="AF95" s="89">
        <v>1</v>
      </c>
      <c r="AG95" s="147">
        <v>1</v>
      </c>
      <c r="AH95" s="147">
        <v>1</v>
      </c>
      <c r="AI95" s="147">
        <v>1</v>
      </c>
      <c r="AJ95" s="147">
        <v>1</v>
      </c>
      <c r="AK95" s="147">
        <v>1</v>
      </c>
      <c r="AL95" s="147">
        <v>1</v>
      </c>
      <c r="AM95" s="147">
        <v>1</v>
      </c>
      <c r="AN95" s="147">
        <v>1</v>
      </c>
      <c r="AO95" s="147">
        <v>1</v>
      </c>
      <c r="AP95" s="83"/>
      <c r="AQ95" s="83"/>
      <c r="AR95" s="83"/>
      <c r="AS95" s="83"/>
      <c r="AT95" s="83"/>
      <c r="AU95" s="83"/>
      <c r="AV95" s="83"/>
      <c r="AW95" s="83"/>
      <c r="AX95" s="83"/>
      <c r="AY95" s="83"/>
    </row>
    <row r="96" spans="3:59" s="103" customFormat="1" x14ac:dyDescent="0.2">
      <c r="C96" s="104"/>
      <c r="D96" s="104"/>
      <c r="E96" s="104"/>
      <c r="F96" s="104"/>
      <c r="G96" s="104"/>
      <c r="H96" s="104"/>
      <c r="I96" s="104"/>
      <c r="J96" s="104"/>
      <c r="K96" s="104"/>
      <c r="L96" s="104"/>
      <c r="M96" s="104"/>
      <c r="N96" s="104"/>
      <c r="O96" s="104"/>
      <c r="P96" s="104"/>
      <c r="Q96" s="104"/>
      <c r="R96" s="104"/>
      <c r="S96" s="104"/>
      <c r="T96" s="104"/>
      <c r="U96" s="104"/>
      <c r="V96" s="104"/>
      <c r="W96" s="104"/>
      <c r="X96" s="104"/>
      <c r="Y96" s="104"/>
      <c r="Z96" s="104"/>
      <c r="AA96" s="104"/>
      <c r="AB96" s="104"/>
      <c r="AC96" s="147">
        <v>1</v>
      </c>
      <c r="AD96" s="147">
        <v>1</v>
      </c>
      <c r="AE96" s="147">
        <v>1</v>
      </c>
      <c r="AF96" s="147">
        <v>1</v>
      </c>
      <c r="AG96" s="147">
        <v>1</v>
      </c>
      <c r="AH96" s="83"/>
      <c r="AI96" s="83"/>
      <c r="AJ96" s="83"/>
      <c r="AK96" s="83"/>
      <c r="AL96" s="83"/>
      <c r="AM96" s="83"/>
      <c r="AN96" s="83"/>
      <c r="AO96" s="83"/>
      <c r="AP96" s="83"/>
      <c r="AQ96" s="83"/>
      <c r="AR96" s="83"/>
      <c r="AS96" s="83"/>
      <c r="AT96" s="83"/>
      <c r="AU96" s="83"/>
      <c r="AV96" s="104"/>
      <c r="AW96" s="104"/>
      <c r="AX96" s="104"/>
      <c r="AY96" s="104"/>
      <c r="AZ96" s="104"/>
      <c r="BA96" s="104"/>
      <c r="BB96" s="5"/>
      <c r="BC96" s="5"/>
      <c r="BD96" s="5"/>
      <c r="BE96" s="5"/>
      <c r="BF96" s="5"/>
      <c r="BG96" s="5"/>
    </row>
    <row r="97" spans="3:59" s="103" customFormat="1" x14ac:dyDescent="0.2">
      <c r="C97" s="104"/>
      <c r="D97" s="104"/>
      <c r="E97" s="104"/>
      <c r="F97" s="104"/>
      <c r="G97" s="104"/>
      <c r="H97" s="104"/>
      <c r="I97" s="104"/>
      <c r="J97" s="104"/>
      <c r="K97" s="104"/>
      <c r="L97" s="104"/>
      <c r="M97" s="104"/>
      <c r="N97" s="104"/>
      <c r="O97" s="104"/>
      <c r="P97" s="104"/>
      <c r="Q97" s="104"/>
      <c r="R97" s="104"/>
      <c r="S97" s="104"/>
      <c r="T97" s="104"/>
      <c r="U97" s="104"/>
      <c r="V97" s="104"/>
      <c r="W97" s="104"/>
      <c r="X97" s="104"/>
      <c r="Y97" s="104"/>
      <c r="Z97" s="104"/>
      <c r="AA97" s="104"/>
      <c r="AB97" s="104"/>
      <c r="AC97" s="147">
        <v>1</v>
      </c>
      <c r="AD97" s="147">
        <v>1</v>
      </c>
      <c r="AE97" s="147">
        <v>1</v>
      </c>
      <c r="AF97" s="147">
        <v>1</v>
      </c>
      <c r="AG97" s="147">
        <v>1</v>
      </c>
      <c r="AH97" s="104"/>
      <c r="AI97" s="104"/>
      <c r="AJ97" s="104"/>
      <c r="AK97" s="104"/>
      <c r="AL97" s="104"/>
      <c r="AM97" s="104"/>
      <c r="AN97" s="104"/>
      <c r="AO97" s="104"/>
      <c r="AP97" s="104"/>
      <c r="AQ97" s="104"/>
      <c r="AR97" s="104"/>
      <c r="AS97" s="104"/>
      <c r="AT97" s="104"/>
      <c r="AU97" s="104"/>
      <c r="AV97" s="104"/>
      <c r="AW97" s="104"/>
      <c r="AX97" s="104"/>
      <c r="AY97" s="104"/>
      <c r="AZ97" s="104"/>
      <c r="BA97" s="104"/>
      <c r="BB97" s="5"/>
      <c r="BC97" s="5"/>
      <c r="BD97" s="5"/>
      <c r="BE97" s="5"/>
      <c r="BF97" s="5"/>
      <c r="BG97" s="5"/>
    </row>
    <row r="98" spans="3:59" s="103" customFormat="1" x14ac:dyDescent="0.2">
      <c r="C98" s="104"/>
      <c r="D98" s="104"/>
      <c r="E98" s="104"/>
      <c r="F98" s="104"/>
      <c r="G98" s="104"/>
      <c r="H98" s="104"/>
      <c r="I98" s="104"/>
      <c r="J98" s="104"/>
      <c r="K98" s="104"/>
      <c r="L98" s="104"/>
      <c r="M98" s="104"/>
      <c r="N98" s="104"/>
      <c r="O98" s="104"/>
      <c r="P98" s="104"/>
      <c r="Q98" s="104"/>
      <c r="R98" s="104"/>
      <c r="S98" s="104"/>
      <c r="T98" s="104"/>
      <c r="U98" s="104"/>
      <c r="V98" s="104"/>
      <c r="W98" s="104"/>
      <c r="X98" s="104"/>
      <c r="Y98" s="104"/>
      <c r="Z98" s="104"/>
      <c r="AA98" s="104"/>
      <c r="AB98" s="104"/>
      <c r="AC98" s="104"/>
      <c r="AD98" s="104"/>
      <c r="AE98" s="104"/>
      <c r="AF98" s="147">
        <v>1</v>
      </c>
      <c r="AG98" s="147">
        <v>1</v>
      </c>
      <c r="AH98" s="104"/>
      <c r="AI98" s="104"/>
      <c r="AJ98" s="104"/>
      <c r="AK98" s="104"/>
      <c r="AL98" s="104"/>
      <c r="AM98" s="104"/>
      <c r="AN98" s="104"/>
      <c r="AO98" s="104"/>
      <c r="AP98" s="104"/>
      <c r="AQ98" s="104"/>
      <c r="AR98" s="104"/>
      <c r="AS98" s="104"/>
      <c r="AT98" s="104"/>
      <c r="AU98" s="104"/>
      <c r="AV98" s="104"/>
      <c r="AW98" s="104"/>
      <c r="AX98" s="104"/>
      <c r="AY98" s="104"/>
      <c r="AZ98" s="104"/>
      <c r="BA98" s="104"/>
      <c r="BB98" s="5"/>
      <c r="BC98" s="5"/>
      <c r="BD98" s="5"/>
      <c r="BE98" s="5"/>
      <c r="BF98" s="5"/>
      <c r="BG98" s="5"/>
    </row>
    <row r="99" spans="3:59" s="103" customFormat="1" x14ac:dyDescent="0.2">
      <c r="C99" s="104"/>
      <c r="D99" s="104"/>
      <c r="E99" s="104"/>
      <c r="F99" s="104"/>
      <c r="G99" s="104"/>
      <c r="H99" s="104"/>
      <c r="I99" s="104"/>
      <c r="J99" s="104"/>
      <c r="K99" s="104"/>
      <c r="L99" s="104"/>
      <c r="M99" s="104"/>
      <c r="N99" s="104"/>
      <c r="O99" s="104"/>
      <c r="P99" s="104"/>
      <c r="Q99" s="104"/>
      <c r="R99" s="104"/>
      <c r="S99" s="104"/>
      <c r="T99" s="104"/>
      <c r="U99" s="104"/>
      <c r="V99" s="104"/>
      <c r="W99" s="104"/>
      <c r="X99" s="104"/>
      <c r="Y99" s="104"/>
      <c r="Z99" s="104"/>
      <c r="AA99" s="104"/>
      <c r="AB99" s="104"/>
      <c r="AC99" s="104"/>
      <c r="AD99" s="104"/>
      <c r="AE99" s="104"/>
      <c r="AF99" s="147">
        <v>1</v>
      </c>
      <c r="AG99" s="147">
        <v>1</v>
      </c>
      <c r="AH99" s="104"/>
      <c r="AI99" s="104"/>
      <c r="AJ99" s="104"/>
      <c r="AK99" s="104"/>
      <c r="AL99" s="104"/>
      <c r="AM99" s="104"/>
      <c r="AN99" s="104"/>
      <c r="AO99" s="104"/>
      <c r="AP99" s="104"/>
      <c r="AQ99" s="104"/>
      <c r="AR99" s="104"/>
      <c r="AS99" s="104"/>
      <c r="AT99" s="104"/>
      <c r="AU99" s="104"/>
      <c r="AV99" s="104"/>
      <c r="AW99" s="104"/>
      <c r="AX99" s="104"/>
      <c r="AY99" s="104"/>
      <c r="AZ99" s="104"/>
      <c r="BA99" s="104"/>
      <c r="BB99" s="5"/>
      <c r="BC99" s="5"/>
      <c r="BD99" s="5"/>
      <c r="BE99" s="5"/>
      <c r="BF99" s="5"/>
      <c r="BG99" s="5"/>
    </row>
    <row r="100" spans="3:59" s="103" customFormat="1" x14ac:dyDescent="0.2">
      <c r="C100" s="104"/>
      <c r="D100" s="104"/>
      <c r="E100" s="104"/>
      <c r="F100" s="104"/>
      <c r="G100" s="104"/>
      <c r="H100" s="104"/>
      <c r="I100" s="104"/>
      <c r="J100" s="104"/>
      <c r="K100" s="104"/>
      <c r="L100" s="104"/>
      <c r="M100" s="104"/>
      <c r="N100" s="104"/>
      <c r="O100" s="104"/>
      <c r="P100" s="104"/>
      <c r="Q100" s="104"/>
      <c r="R100" s="104"/>
      <c r="S100" s="104"/>
      <c r="T100" s="104"/>
      <c r="U100" s="104"/>
      <c r="V100" s="104"/>
      <c r="W100" s="104"/>
      <c r="X100" s="104"/>
      <c r="Y100" s="104"/>
      <c r="Z100" s="104"/>
      <c r="AA100" s="104"/>
      <c r="AB100" s="104"/>
      <c r="AC100" s="104"/>
      <c r="AD100" s="104"/>
      <c r="AE100" s="104"/>
      <c r="AF100" s="104"/>
      <c r="AG100" s="104"/>
      <c r="AH100" s="104"/>
      <c r="AI100" s="104"/>
      <c r="AJ100" s="104"/>
      <c r="AK100" s="104"/>
      <c r="AL100" s="104"/>
      <c r="AM100" s="104"/>
      <c r="AN100" s="104"/>
      <c r="AO100" s="104"/>
      <c r="AP100" s="104"/>
      <c r="AQ100" s="104"/>
      <c r="AR100" s="104"/>
      <c r="AS100" s="104"/>
      <c r="AT100" s="104"/>
      <c r="AU100" s="104"/>
      <c r="AV100" s="104"/>
      <c r="AW100" s="104"/>
      <c r="AX100" s="104"/>
      <c r="AY100" s="104"/>
      <c r="AZ100" s="104"/>
      <c r="BA100" s="104"/>
      <c r="BB100" s="5"/>
      <c r="BC100" s="5"/>
      <c r="BD100" s="5"/>
      <c r="BE100" s="5"/>
      <c r="BF100" s="5"/>
      <c r="BG100" s="5"/>
    </row>
    <row r="101" spans="3:59" s="103" customFormat="1" x14ac:dyDescent="0.2">
      <c r="C101" s="104"/>
      <c r="D101" s="104"/>
      <c r="E101" s="104"/>
      <c r="F101" s="104"/>
      <c r="G101" s="104"/>
      <c r="H101" s="104"/>
      <c r="I101" s="104"/>
      <c r="J101" s="104"/>
      <c r="K101" s="104"/>
      <c r="L101" s="104"/>
      <c r="M101" s="104"/>
      <c r="N101" s="104"/>
      <c r="O101" s="104"/>
      <c r="P101" s="104"/>
      <c r="Q101" s="104"/>
      <c r="R101" s="104"/>
      <c r="S101" s="104"/>
      <c r="T101" s="104"/>
      <c r="U101" s="104"/>
      <c r="V101" s="104"/>
      <c r="W101" s="104"/>
      <c r="X101" s="104"/>
      <c r="Y101" s="104"/>
      <c r="Z101" s="104"/>
      <c r="AA101" s="104"/>
      <c r="AB101" s="104"/>
      <c r="AC101" s="104"/>
      <c r="AD101" s="104"/>
      <c r="AE101" s="104"/>
      <c r="AF101" s="104"/>
      <c r="AG101" s="104"/>
      <c r="AH101" s="104"/>
      <c r="AI101" s="104"/>
      <c r="AJ101" s="104"/>
      <c r="AK101" s="104"/>
      <c r="AL101" s="104"/>
      <c r="AM101" s="104"/>
      <c r="AN101" s="104"/>
      <c r="AO101" s="104"/>
      <c r="AP101" s="104"/>
      <c r="AQ101" s="104"/>
      <c r="AR101" s="104"/>
      <c r="AS101" s="104"/>
      <c r="AT101" s="104"/>
      <c r="AU101" s="104"/>
      <c r="AV101" s="104"/>
      <c r="AW101" s="104"/>
      <c r="AX101" s="104"/>
      <c r="AY101" s="104"/>
      <c r="AZ101" s="104"/>
      <c r="BA101" s="104"/>
      <c r="BB101" s="5"/>
      <c r="BC101" s="5"/>
      <c r="BD101" s="5"/>
      <c r="BE101" s="5"/>
      <c r="BF101" s="5"/>
      <c r="BG101" s="5"/>
    </row>
    <row r="102" spans="3:59" s="103" customFormat="1" x14ac:dyDescent="0.2">
      <c r="C102" s="104"/>
      <c r="D102" s="104"/>
      <c r="E102" s="104"/>
      <c r="F102" s="104"/>
      <c r="G102" s="104"/>
      <c r="H102" s="104"/>
      <c r="I102" s="104"/>
      <c r="J102" s="104"/>
      <c r="K102" s="104"/>
      <c r="L102" s="104"/>
      <c r="M102" s="104"/>
      <c r="N102" s="104"/>
      <c r="O102" s="104"/>
      <c r="P102" s="104"/>
      <c r="Q102" s="104"/>
      <c r="R102" s="104"/>
      <c r="S102" s="104"/>
      <c r="T102" s="104"/>
      <c r="U102" s="104"/>
      <c r="V102" s="104"/>
      <c r="W102" s="104"/>
      <c r="X102" s="104"/>
      <c r="Y102" s="104"/>
      <c r="Z102" s="104"/>
      <c r="AA102" s="104"/>
      <c r="AB102" s="104"/>
      <c r="AC102" s="104"/>
      <c r="AD102" s="104"/>
      <c r="AE102" s="104"/>
      <c r="AF102" s="104"/>
      <c r="AG102" s="104"/>
      <c r="AH102" s="104"/>
      <c r="AI102" s="104"/>
      <c r="AJ102" s="104"/>
      <c r="AK102" s="104"/>
      <c r="AL102" s="104"/>
      <c r="AM102" s="104"/>
      <c r="AN102" s="104"/>
      <c r="AO102" s="104"/>
      <c r="AP102" s="104"/>
      <c r="AQ102" s="104"/>
      <c r="AR102" s="104"/>
      <c r="AS102" s="104"/>
      <c r="AT102" s="104"/>
      <c r="AU102" s="104"/>
      <c r="AV102" s="104"/>
      <c r="AW102" s="104"/>
      <c r="AX102" s="104"/>
      <c r="AY102" s="104"/>
      <c r="AZ102" s="104"/>
      <c r="BA102" s="104"/>
      <c r="BB102" s="5"/>
      <c r="BC102" s="5"/>
      <c r="BD102" s="5"/>
      <c r="BE102" s="5"/>
      <c r="BF102" s="5"/>
      <c r="BG102" s="5"/>
    </row>
    <row r="103" spans="3:59" s="103" customFormat="1" x14ac:dyDescent="0.2">
      <c r="C103" s="104"/>
      <c r="D103" s="104"/>
      <c r="E103" s="104"/>
      <c r="F103" s="104"/>
      <c r="G103" s="104"/>
      <c r="H103" s="104"/>
      <c r="I103" s="104"/>
      <c r="J103" s="104"/>
      <c r="K103" s="104"/>
      <c r="L103" s="104"/>
      <c r="M103" s="104"/>
      <c r="N103" s="104"/>
      <c r="O103" s="104"/>
      <c r="P103" s="104"/>
      <c r="Q103" s="104"/>
      <c r="R103" s="104"/>
      <c r="S103" s="104"/>
      <c r="T103" s="104"/>
      <c r="U103" s="104"/>
      <c r="V103" s="104"/>
      <c r="W103" s="104"/>
      <c r="X103" s="104"/>
      <c r="Y103" s="104"/>
      <c r="Z103" s="104"/>
      <c r="AA103" s="104"/>
      <c r="AB103" s="104"/>
      <c r="AC103" s="104"/>
      <c r="AD103" s="104"/>
      <c r="AE103" s="104"/>
      <c r="AF103" s="104"/>
      <c r="AG103" s="104"/>
      <c r="AH103" s="104"/>
      <c r="AI103" s="104"/>
      <c r="AJ103" s="104"/>
      <c r="AK103" s="104"/>
      <c r="AL103" s="104"/>
      <c r="AM103" s="104"/>
      <c r="AN103" s="104"/>
      <c r="AO103" s="104"/>
      <c r="AP103" s="104"/>
      <c r="AQ103" s="104"/>
      <c r="AR103" s="104"/>
      <c r="AS103" s="104"/>
      <c r="AT103" s="104"/>
      <c r="AU103" s="104"/>
      <c r="AV103" s="104"/>
      <c r="AW103" s="104"/>
      <c r="AX103" s="104"/>
      <c r="AY103" s="104"/>
      <c r="AZ103" s="104"/>
      <c r="BA103" s="104"/>
      <c r="BB103" s="5"/>
      <c r="BC103" s="5"/>
      <c r="BD103" s="5"/>
      <c r="BE103" s="5"/>
      <c r="BF103" s="5"/>
      <c r="BG103" s="5"/>
    </row>
    <row r="105" spans="3:59" ht="15" x14ac:dyDescent="0.25">
      <c r="D105" s="70" t="s">
        <v>10</v>
      </c>
      <c r="H105" s="68">
        <f>SUM(H10:H12)</f>
        <v>10</v>
      </c>
      <c r="I105" s="68">
        <f t="shared" ref="I105:AY105" si="10">SUM(I10:I12)</f>
        <v>10</v>
      </c>
      <c r="J105" s="68">
        <f t="shared" si="10"/>
        <v>10</v>
      </c>
      <c r="K105" s="68">
        <f t="shared" si="10"/>
        <v>10</v>
      </c>
      <c r="L105" s="68">
        <f t="shared" si="10"/>
        <v>10</v>
      </c>
      <c r="M105" s="68">
        <f t="shared" si="10"/>
        <v>10</v>
      </c>
      <c r="N105" s="68">
        <f>SUM(N10:N12)</f>
        <v>10</v>
      </c>
      <c r="O105" s="68">
        <f>SUM(O10:O12)</f>
        <v>10</v>
      </c>
      <c r="P105" s="68">
        <f t="shared" si="10"/>
        <v>15</v>
      </c>
      <c r="Q105" s="68">
        <f t="shared" si="10"/>
        <v>15</v>
      </c>
      <c r="R105" s="68">
        <f t="shared" si="10"/>
        <v>15</v>
      </c>
      <c r="S105" s="68">
        <f t="shared" si="10"/>
        <v>15</v>
      </c>
      <c r="T105" s="68">
        <f t="shared" si="10"/>
        <v>15</v>
      </c>
      <c r="U105" s="68">
        <f t="shared" si="10"/>
        <v>15</v>
      </c>
      <c r="V105" s="68">
        <f t="shared" si="10"/>
        <v>15</v>
      </c>
      <c r="W105" s="68">
        <f t="shared" si="10"/>
        <v>15</v>
      </c>
      <c r="X105" s="68">
        <f t="shared" ref="X105:AD105" si="11">SUM(X10:X12)</f>
        <v>15</v>
      </c>
      <c r="Y105" s="68">
        <f t="shared" si="11"/>
        <v>15</v>
      </c>
      <c r="Z105" s="68">
        <f t="shared" si="11"/>
        <v>15</v>
      </c>
      <c r="AA105" s="68">
        <f t="shared" si="11"/>
        <v>15</v>
      </c>
      <c r="AB105" s="68">
        <f t="shared" si="11"/>
        <v>15</v>
      </c>
      <c r="AC105" s="68">
        <f t="shared" si="11"/>
        <v>15</v>
      </c>
      <c r="AD105" s="68">
        <f t="shared" si="11"/>
        <v>15</v>
      </c>
      <c r="AE105" s="68">
        <f t="shared" si="10"/>
        <v>15</v>
      </c>
      <c r="AF105" s="68">
        <f t="shared" si="10"/>
        <v>15</v>
      </c>
      <c r="AG105" s="68">
        <f t="shared" si="10"/>
        <v>15</v>
      </c>
      <c r="AH105" s="68">
        <f t="shared" si="10"/>
        <v>15</v>
      </c>
      <c r="AI105" s="68">
        <f>SUM(AI10:AI12)</f>
        <v>15</v>
      </c>
      <c r="AJ105" s="68">
        <f>SUM(AJ10:AJ12)</f>
        <v>15</v>
      </c>
      <c r="AK105" s="68">
        <f t="shared" ref="AK105:AN105" si="12">SUM(AK10:AK12)</f>
        <v>15</v>
      </c>
      <c r="AL105" s="68">
        <f t="shared" si="12"/>
        <v>15</v>
      </c>
      <c r="AM105" s="68">
        <f t="shared" si="12"/>
        <v>15</v>
      </c>
      <c r="AN105" s="68">
        <f t="shared" si="12"/>
        <v>15</v>
      </c>
      <c r="AO105" s="68">
        <f t="shared" si="10"/>
        <v>15</v>
      </c>
      <c r="AP105" s="68">
        <f t="shared" si="10"/>
        <v>15</v>
      </c>
      <c r="AQ105" s="68">
        <f t="shared" si="10"/>
        <v>15</v>
      </c>
      <c r="AR105" s="68">
        <f t="shared" si="10"/>
        <v>15</v>
      </c>
      <c r="AS105" s="68">
        <f t="shared" si="10"/>
        <v>15</v>
      </c>
      <c r="AT105" s="68">
        <f t="shared" si="10"/>
        <v>15</v>
      </c>
      <c r="AU105" s="68">
        <f t="shared" si="10"/>
        <v>15</v>
      </c>
      <c r="AV105" s="68">
        <f t="shared" si="10"/>
        <v>15</v>
      </c>
      <c r="AW105" s="68">
        <f t="shared" si="10"/>
        <v>15</v>
      </c>
      <c r="AX105" s="68">
        <f t="shared" si="10"/>
        <v>5</v>
      </c>
      <c r="AY105" s="68">
        <f t="shared" si="10"/>
        <v>5</v>
      </c>
    </row>
    <row r="106" spans="3:59" ht="15" x14ac:dyDescent="0.25">
      <c r="D106" s="71">
        <v>0.2</v>
      </c>
      <c r="H106" s="69">
        <f>H105*1.2</f>
        <v>12</v>
      </c>
      <c r="I106" s="69">
        <f t="shared" ref="I106:AY106" si="13">I105*1.2</f>
        <v>12</v>
      </c>
      <c r="J106" s="69">
        <f t="shared" si="13"/>
        <v>12</v>
      </c>
      <c r="K106" s="69">
        <f t="shared" si="13"/>
        <v>12</v>
      </c>
      <c r="L106" s="69">
        <f t="shared" si="13"/>
        <v>12</v>
      </c>
      <c r="M106" s="69">
        <f t="shared" si="13"/>
        <v>12</v>
      </c>
      <c r="N106" s="69">
        <f t="shared" si="13"/>
        <v>12</v>
      </c>
      <c r="O106" s="69">
        <f t="shared" si="13"/>
        <v>12</v>
      </c>
      <c r="P106" s="69">
        <f t="shared" si="13"/>
        <v>18</v>
      </c>
      <c r="Q106" s="69">
        <f t="shared" si="13"/>
        <v>18</v>
      </c>
      <c r="R106" s="69">
        <f t="shared" si="13"/>
        <v>18</v>
      </c>
      <c r="S106" s="69">
        <f t="shared" si="13"/>
        <v>18</v>
      </c>
      <c r="T106" s="69">
        <f t="shared" si="13"/>
        <v>18</v>
      </c>
      <c r="U106" s="69">
        <f t="shared" si="13"/>
        <v>18</v>
      </c>
      <c r="V106" s="69">
        <f t="shared" si="13"/>
        <v>18</v>
      </c>
      <c r="W106" s="69">
        <f t="shared" si="13"/>
        <v>18</v>
      </c>
      <c r="X106" s="69">
        <f t="shared" si="13"/>
        <v>18</v>
      </c>
      <c r="Y106" s="69">
        <f t="shared" si="13"/>
        <v>18</v>
      </c>
      <c r="Z106" s="69">
        <f t="shared" si="13"/>
        <v>18</v>
      </c>
      <c r="AA106" s="69">
        <f t="shared" si="13"/>
        <v>18</v>
      </c>
      <c r="AB106" s="69">
        <f t="shared" si="13"/>
        <v>18</v>
      </c>
      <c r="AC106" s="69">
        <f t="shared" si="13"/>
        <v>18</v>
      </c>
      <c r="AD106" s="69">
        <f t="shared" si="13"/>
        <v>18</v>
      </c>
      <c r="AE106" s="69">
        <f t="shared" si="13"/>
        <v>18</v>
      </c>
      <c r="AF106" s="69">
        <f t="shared" si="13"/>
        <v>18</v>
      </c>
      <c r="AG106" s="69">
        <f t="shared" si="13"/>
        <v>18</v>
      </c>
      <c r="AH106" s="69">
        <f t="shared" si="13"/>
        <v>18</v>
      </c>
      <c r="AI106" s="69">
        <f t="shared" si="13"/>
        <v>18</v>
      </c>
      <c r="AJ106" s="69">
        <f t="shared" si="13"/>
        <v>18</v>
      </c>
      <c r="AK106" s="69">
        <f t="shared" si="13"/>
        <v>18</v>
      </c>
      <c r="AL106" s="69">
        <f t="shared" si="13"/>
        <v>18</v>
      </c>
      <c r="AM106" s="69">
        <f t="shared" si="13"/>
        <v>18</v>
      </c>
      <c r="AN106" s="69">
        <f t="shared" si="13"/>
        <v>18</v>
      </c>
      <c r="AO106" s="69">
        <f t="shared" si="13"/>
        <v>18</v>
      </c>
      <c r="AP106" s="69">
        <f t="shared" si="13"/>
        <v>18</v>
      </c>
      <c r="AQ106" s="69">
        <f t="shared" si="13"/>
        <v>18</v>
      </c>
      <c r="AR106" s="69">
        <f t="shared" si="13"/>
        <v>18</v>
      </c>
      <c r="AS106" s="69">
        <f t="shared" si="13"/>
        <v>18</v>
      </c>
      <c r="AT106" s="69">
        <f t="shared" si="13"/>
        <v>18</v>
      </c>
      <c r="AU106" s="69">
        <f t="shared" si="13"/>
        <v>18</v>
      </c>
      <c r="AV106" s="69">
        <f t="shared" si="13"/>
        <v>18</v>
      </c>
      <c r="AW106" s="69">
        <f t="shared" si="13"/>
        <v>18</v>
      </c>
      <c r="AX106" s="69">
        <f t="shared" si="13"/>
        <v>6</v>
      </c>
      <c r="AY106" s="69">
        <f t="shared" si="13"/>
        <v>6</v>
      </c>
    </row>
    <row r="107" spans="3:59" ht="15.75" thickBot="1" x14ac:dyDescent="0.3">
      <c r="D107" s="71" t="s">
        <v>30</v>
      </c>
      <c r="H107" s="69">
        <f t="shared" ref="H107:AY107" si="14">SUM(H108:H127)</f>
        <v>12</v>
      </c>
      <c r="I107" s="69">
        <f t="shared" si="14"/>
        <v>12</v>
      </c>
      <c r="J107" s="69">
        <f t="shared" si="14"/>
        <v>12</v>
      </c>
      <c r="K107" s="69">
        <f t="shared" si="14"/>
        <v>12</v>
      </c>
      <c r="L107" s="69">
        <f t="shared" si="14"/>
        <v>12</v>
      </c>
      <c r="M107" s="69">
        <f t="shared" si="14"/>
        <v>12</v>
      </c>
      <c r="N107" s="69">
        <f t="shared" si="14"/>
        <v>12</v>
      </c>
      <c r="O107" s="69">
        <f t="shared" si="14"/>
        <v>12</v>
      </c>
      <c r="P107" s="69">
        <f t="shared" si="14"/>
        <v>18</v>
      </c>
      <c r="Q107" s="69">
        <f t="shared" si="14"/>
        <v>18</v>
      </c>
      <c r="R107" s="69">
        <f t="shared" si="14"/>
        <v>18</v>
      </c>
      <c r="S107" s="69">
        <f t="shared" si="14"/>
        <v>18</v>
      </c>
      <c r="T107" s="69">
        <f t="shared" si="14"/>
        <v>18</v>
      </c>
      <c r="U107" s="69">
        <f t="shared" si="14"/>
        <v>18</v>
      </c>
      <c r="V107" s="69">
        <f t="shared" si="14"/>
        <v>18</v>
      </c>
      <c r="W107" s="69">
        <f t="shared" si="14"/>
        <v>18</v>
      </c>
      <c r="X107" s="69">
        <f t="shared" si="14"/>
        <v>18</v>
      </c>
      <c r="Y107" s="69">
        <f t="shared" si="14"/>
        <v>18</v>
      </c>
      <c r="Z107" s="69">
        <f t="shared" si="14"/>
        <v>18</v>
      </c>
      <c r="AA107" s="69">
        <f t="shared" si="14"/>
        <v>18</v>
      </c>
      <c r="AB107" s="69">
        <f t="shared" si="14"/>
        <v>18</v>
      </c>
      <c r="AC107" s="69">
        <f t="shared" si="14"/>
        <v>18</v>
      </c>
      <c r="AD107" s="69">
        <f t="shared" si="14"/>
        <v>18</v>
      </c>
      <c r="AE107" s="69">
        <f t="shared" si="14"/>
        <v>18</v>
      </c>
      <c r="AF107" s="69">
        <f t="shared" si="14"/>
        <v>18</v>
      </c>
      <c r="AG107" s="69">
        <f t="shared" si="14"/>
        <v>18</v>
      </c>
      <c r="AH107" s="69">
        <f t="shared" si="14"/>
        <v>18</v>
      </c>
      <c r="AI107" s="69">
        <f t="shared" si="14"/>
        <v>18</v>
      </c>
      <c r="AJ107" s="69">
        <f t="shared" si="14"/>
        <v>18</v>
      </c>
      <c r="AK107" s="69">
        <f t="shared" si="14"/>
        <v>18</v>
      </c>
      <c r="AL107" s="69">
        <f t="shared" si="14"/>
        <v>18</v>
      </c>
      <c r="AM107" s="69">
        <f t="shared" si="14"/>
        <v>18</v>
      </c>
      <c r="AN107" s="69">
        <f t="shared" si="14"/>
        <v>18</v>
      </c>
      <c r="AO107" s="69">
        <f t="shared" si="14"/>
        <v>18</v>
      </c>
      <c r="AP107" s="69">
        <f t="shared" si="14"/>
        <v>18</v>
      </c>
      <c r="AQ107" s="69">
        <f t="shared" si="14"/>
        <v>18</v>
      </c>
      <c r="AR107" s="69">
        <f t="shared" si="14"/>
        <v>18</v>
      </c>
      <c r="AS107" s="69">
        <f t="shared" si="14"/>
        <v>18</v>
      </c>
      <c r="AT107" s="69">
        <f t="shared" si="14"/>
        <v>18</v>
      </c>
      <c r="AU107" s="69">
        <f t="shared" si="14"/>
        <v>18</v>
      </c>
      <c r="AV107" s="69">
        <f t="shared" si="14"/>
        <v>18</v>
      </c>
      <c r="AW107" s="69">
        <f t="shared" si="14"/>
        <v>18</v>
      </c>
      <c r="AX107" s="69">
        <f t="shared" si="14"/>
        <v>6</v>
      </c>
      <c r="AY107" s="69">
        <f t="shared" si="14"/>
        <v>6</v>
      </c>
    </row>
    <row r="108" spans="3:59" s="143" customFormat="1" ht="15" thickBot="1" x14ac:dyDescent="0.25">
      <c r="C108" s="83"/>
      <c r="D108" s="83"/>
      <c r="E108" s="83"/>
      <c r="F108" s="83"/>
      <c r="G108" s="83"/>
      <c r="H108" s="87">
        <v>1</v>
      </c>
      <c r="I108" s="88">
        <v>1</v>
      </c>
      <c r="J108" s="88">
        <v>1</v>
      </c>
      <c r="K108" s="88">
        <v>1</v>
      </c>
      <c r="L108" s="88">
        <v>1</v>
      </c>
      <c r="M108" s="88">
        <v>1</v>
      </c>
      <c r="N108" s="88">
        <v>1</v>
      </c>
      <c r="O108" s="88">
        <v>1</v>
      </c>
      <c r="P108" s="88">
        <v>1</v>
      </c>
      <c r="Q108" s="88">
        <v>1</v>
      </c>
      <c r="R108" s="88">
        <v>1</v>
      </c>
      <c r="S108" s="88">
        <v>1</v>
      </c>
      <c r="T108" s="88">
        <v>1</v>
      </c>
      <c r="U108" s="88">
        <v>1</v>
      </c>
      <c r="V108" s="88">
        <v>1</v>
      </c>
      <c r="W108" s="88">
        <v>1</v>
      </c>
      <c r="X108" s="89">
        <v>1</v>
      </c>
      <c r="Y108" s="144">
        <v>1</v>
      </c>
      <c r="Z108" s="145">
        <v>1</v>
      </c>
      <c r="AA108" s="145">
        <v>1</v>
      </c>
      <c r="AB108" s="145">
        <v>1</v>
      </c>
      <c r="AC108" s="145">
        <v>1</v>
      </c>
      <c r="AD108" s="145">
        <v>1</v>
      </c>
      <c r="AE108" s="145">
        <v>1</v>
      </c>
      <c r="AF108" s="145">
        <v>1</v>
      </c>
      <c r="AG108" s="145">
        <v>1</v>
      </c>
      <c r="AH108" s="145">
        <v>1</v>
      </c>
      <c r="AI108" s="145">
        <v>1</v>
      </c>
      <c r="AJ108" s="145">
        <v>1</v>
      </c>
      <c r="AK108" s="145">
        <v>1</v>
      </c>
      <c r="AL108" s="145">
        <v>1</v>
      </c>
      <c r="AM108" s="145">
        <v>1</v>
      </c>
      <c r="AN108" s="145">
        <v>1</v>
      </c>
      <c r="AO108" s="146">
        <v>1</v>
      </c>
      <c r="AP108" s="147">
        <v>1</v>
      </c>
      <c r="AQ108" s="147">
        <v>1</v>
      </c>
      <c r="AR108" s="147">
        <v>1</v>
      </c>
      <c r="AS108" s="147">
        <v>1</v>
      </c>
      <c r="AT108" s="147">
        <v>1</v>
      </c>
      <c r="AU108" s="147">
        <v>1</v>
      </c>
      <c r="AV108" s="147">
        <v>1</v>
      </c>
      <c r="AW108" s="147">
        <v>1</v>
      </c>
      <c r="AX108" s="147">
        <v>1</v>
      </c>
      <c r="AY108" s="147">
        <v>1</v>
      </c>
      <c r="AZ108" s="83"/>
      <c r="BA108" s="83"/>
      <c r="BB108" s="139"/>
      <c r="BC108" s="139"/>
      <c r="BD108" s="139"/>
      <c r="BE108" s="139"/>
      <c r="BF108" s="139"/>
      <c r="BG108" s="139"/>
    </row>
    <row r="109" spans="3:59" s="143" customFormat="1" ht="15" thickBot="1" x14ac:dyDescent="0.25">
      <c r="C109" s="83"/>
      <c r="D109" s="83"/>
      <c r="E109" s="83"/>
      <c r="F109" s="83"/>
      <c r="G109" s="83"/>
      <c r="H109" s="87">
        <v>1</v>
      </c>
      <c r="I109" s="88">
        <v>1</v>
      </c>
      <c r="J109" s="88">
        <v>1</v>
      </c>
      <c r="K109" s="88">
        <v>1</v>
      </c>
      <c r="L109" s="88">
        <v>1</v>
      </c>
      <c r="M109" s="88">
        <v>1</v>
      </c>
      <c r="N109" s="88">
        <v>1</v>
      </c>
      <c r="O109" s="88">
        <v>1</v>
      </c>
      <c r="P109" s="88">
        <v>1</v>
      </c>
      <c r="Q109" s="88">
        <v>1</v>
      </c>
      <c r="R109" s="88">
        <v>1</v>
      </c>
      <c r="S109" s="88">
        <v>1</v>
      </c>
      <c r="T109" s="88">
        <v>1</v>
      </c>
      <c r="U109" s="88">
        <v>1</v>
      </c>
      <c r="V109" s="88">
        <v>1</v>
      </c>
      <c r="W109" s="88">
        <v>1</v>
      </c>
      <c r="X109" s="89">
        <v>1</v>
      </c>
      <c r="Y109" s="144">
        <v>1</v>
      </c>
      <c r="Z109" s="145">
        <v>1</v>
      </c>
      <c r="AA109" s="145">
        <v>1</v>
      </c>
      <c r="AB109" s="145">
        <v>1</v>
      </c>
      <c r="AC109" s="145">
        <v>1</v>
      </c>
      <c r="AD109" s="145">
        <v>1</v>
      </c>
      <c r="AE109" s="145">
        <v>1</v>
      </c>
      <c r="AF109" s="145">
        <v>1</v>
      </c>
      <c r="AG109" s="145">
        <v>1</v>
      </c>
      <c r="AH109" s="145">
        <v>1</v>
      </c>
      <c r="AI109" s="145">
        <v>1</v>
      </c>
      <c r="AJ109" s="145">
        <v>1</v>
      </c>
      <c r="AK109" s="145">
        <v>1</v>
      </c>
      <c r="AL109" s="145">
        <v>1</v>
      </c>
      <c r="AM109" s="145">
        <v>1</v>
      </c>
      <c r="AN109" s="145">
        <v>1</v>
      </c>
      <c r="AO109" s="146">
        <v>1</v>
      </c>
      <c r="AP109" s="147">
        <v>1</v>
      </c>
      <c r="AQ109" s="147">
        <v>1</v>
      </c>
      <c r="AR109" s="147">
        <v>1</v>
      </c>
      <c r="AS109" s="147">
        <v>1</v>
      </c>
      <c r="AT109" s="147">
        <v>1</v>
      </c>
      <c r="AU109" s="147">
        <v>1</v>
      </c>
      <c r="AV109" s="147">
        <v>1</v>
      </c>
      <c r="AW109" s="147">
        <v>1</v>
      </c>
      <c r="AX109" s="147">
        <v>1</v>
      </c>
      <c r="AY109" s="147">
        <v>1</v>
      </c>
      <c r="AZ109" s="83"/>
      <c r="BA109" s="83"/>
      <c r="BB109" s="139"/>
      <c r="BC109" s="139"/>
      <c r="BD109" s="139"/>
      <c r="BE109" s="139"/>
      <c r="BF109" s="139"/>
      <c r="BG109" s="139"/>
    </row>
    <row r="110" spans="3:59" s="143" customFormat="1" ht="15" thickBot="1" x14ac:dyDescent="0.25">
      <c r="C110" s="83"/>
      <c r="D110" s="83"/>
      <c r="E110" s="83"/>
      <c r="F110" s="83"/>
      <c r="G110" s="83"/>
      <c r="H110" s="87">
        <v>1</v>
      </c>
      <c r="I110" s="88">
        <v>1</v>
      </c>
      <c r="J110" s="88">
        <v>1</v>
      </c>
      <c r="K110" s="88">
        <v>1</v>
      </c>
      <c r="L110" s="88">
        <v>1</v>
      </c>
      <c r="M110" s="88">
        <v>1</v>
      </c>
      <c r="N110" s="88">
        <v>1</v>
      </c>
      <c r="O110" s="88">
        <v>1</v>
      </c>
      <c r="P110" s="88">
        <v>1</v>
      </c>
      <c r="Q110" s="88">
        <v>1</v>
      </c>
      <c r="R110" s="88">
        <v>1</v>
      </c>
      <c r="S110" s="88">
        <v>1</v>
      </c>
      <c r="T110" s="88">
        <v>1</v>
      </c>
      <c r="U110" s="88">
        <v>1</v>
      </c>
      <c r="V110" s="88">
        <v>1</v>
      </c>
      <c r="W110" s="88">
        <v>1</v>
      </c>
      <c r="X110" s="89">
        <v>1</v>
      </c>
      <c r="Y110" s="144">
        <v>1</v>
      </c>
      <c r="Z110" s="145">
        <v>1</v>
      </c>
      <c r="AA110" s="145">
        <v>1</v>
      </c>
      <c r="AB110" s="145">
        <v>1</v>
      </c>
      <c r="AC110" s="145">
        <v>1</v>
      </c>
      <c r="AD110" s="145">
        <v>1</v>
      </c>
      <c r="AE110" s="145">
        <v>1</v>
      </c>
      <c r="AF110" s="145">
        <v>1</v>
      </c>
      <c r="AG110" s="145">
        <v>1</v>
      </c>
      <c r="AH110" s="145">
        <v>1</v>
      </c>
      <c r="AI110" s="145">
        <v>1</v>
      </c>
      <c r="AJ110" s="145">
        <v>1</v>
      </c>
      <c r="AK110" s="145">
        <v>1</v>
      </c>
      <c r="AL110" s="145">
        <v>1</v>
      </c>
      <c r="AM110" s="145">
        <v>1</v>
      </c>
      <c r="AN110" s="145">
        <v>1</v>
      </c>
      <c r="AO110" s="146">
        <v>1</v>
      </c>
      <c r="AP110" s="147">
        <v>1</v>
      </c>
      <c r="AQ110" s="147">
        <v>1</v>
      </c>
      <c r="AR110" s="147">
        <v>1</v>
      </c>
      <c r="AS110" s="147">
        <v>1</v>
      </c>
      <c r="AT110" s="147">
        <v>1</v>
      </c>
      <c r="AU110" s="147">
        <v>1</v>
      </c>
      <c r="AV110" s="147">
        <v>1</v>
      </c>
      <c r="AW110" s="147">
        <v>1</v>
      </c>
      <c r="AX110" s="147">
        <v>1</v>
      </c>
      <c r="AY110" s="147">
        <v>1</v>
      </c>
      <c r="AZ110" s="83"/>
      <c r="BA110" s="83"/>
      <c r="BB110" s="139"/>
      <c r="BC110" s="139"/>
      <c r="BD110" s="139"/>
      <c r="BE110" s="139"/>
      <c r="BF110" s="139"/>
      <c r="BG110" s="139"/>
    </row>
    <row r="111" spans="3:59" s="143" customFormat="1" ht="15" thickBot="1" x14ac:dyDescent="0.25">
      <c r="C111" s="83"/>
      <c r="D111" s="83"/>
      <c r="E111" s="83"/>
      <c r="F111" s="83"/>
      <c r="G111" s="83"/>
      <c r="H111" s="87">
        <v>1</v>
      </c>
      <c r="I111" s="88">
        <v>1</v>
      </c>
      <c r="J111" s="88">
        <v>1</v>
      </c>
      <c r="K111" s="88">
        <v>1</v>
      </c>
      <c r="L111" s="88">
        <v>1</v>
      </c>
      <c r="M111" s="88">
        <v>1</v>
      </c>
      <c r="N111" s="88">
        <v>1</v>
      </c>
      <c r="O111" s="88">
        <v>1</v>
      </c>
      <c r="P111" s="88">
        <v>1</v>
      </c>
      <c r="Q111" s="88">
        <v>1</v>
      </c>
      <c r="R111" s="88">
        <v>1</v>
      </c>
      <c r="S111" s="88">
        <v>1</v>
      </c>
      <c r="T111" s="88">
        <v>1</v>
      </c>
      <c r="U111" s="88">
        <v>1</v>
      </c>
      <c r="V111" s="88">
        <v>1</v>
      </c>
      <c r="W111" s="88">
        <v>1</v>
      </c>
      <c r="X111" s="89">
        <v>1</v>
      </c>
      <c r="Y111" s="144">
        <v>1</v>
      </c>
      <c r="Z111" s="145">
        <v>1</v>
      </c>
      <c r="AA111" s="145">
        <v>1</v>
      </c>
      <c r="AB111" s="145">
        <v>1</v>
      </c>
      <c r="AC111" s="145">
        <v>1</v>
      </c>
      <c r="AD111" s="145">
        <v>1</v>
      </c>
      <c r="AE111" s="145">
        <v>1</v>
      </c>
      <c r="AF111" s="145">
        <v>1</v>
      </c>
      <c r="AG111" s="145">
        <v>1</v>
      </c>
      <c r="AH111" s="145">
        <v>1</v>
      </c>
      <c r="AI111" s="145">
        <v>1</v>
      </c>
      <c r="AJ111" s="145">
        <v>1</v>
      </c>
      <c r="AK111" s="145">
        <v>1</v>
      </c>
      <c r="AL111" s="145">
        <v>1</v>
      </c>
      <c r="AM111" s="145">
        <v>1</v>
      </c>
      <c r="AN111" s="145">
        <v>1</v>
      </c>
      <c r="AO111" s="146">
        <v>1</v>
      </c>
      <c r="AP111" s="147">
        <v>1</v>
      </c>
      <c r="AQ111" s="147">
        <v>1</v>
      </c>
      <c r="AR111" s="147">
        <v>1</v>
      </c>
      <c r="AS111" s="147">
        <v>1</v>
      </c>
      <c r="AT111" s="147">
        <v>1</v>
      </c>
      <c r="AU111" s="147">
        <v>1</v>
      </c>
      <c r="AV111" s="147">
        <v>1</v>
      </c>
      <c r="AW111" s="147">
        <v>1</v>
      </c>
      <c r="AX111" s="147">
        <v>1</v>
      </c>
      <c r="AY111" s="147">
        <v>1</v>
      </c>
      <c r="AZ111" s="83"/>
      <c r="BA111" s="83"/>
      <c r="BB111" s="139"/>
      <c r="BC111" s="139"/>
      <c r="BD111" s="139"/>
      <c r="BE111" s="139"/>
      <c r="BF111" s="139"/>
      <c r="BG111" s="139"/>
    </row>
    <row r="112" spans="3:59" s="143" customFormat="1" ht="15" thickBot="1" x14ac:dyDescent="0.25">
      <c r="C112" s="83"/>
      <c r="D112" s="83"/>
      <c r="E112" s="83"/>
      <c r="F112" s="83"/>
      <c r="G112" s="83"/>
      <c r="H112" s="87">
        <v>1</v>
      </c>
      <c r="I112" s="88">
        <v>1</v>
      </c>
      <c r="J112" s="88">
        <v>1</v>
      </c>
      <c r="K112" s="88">
        <v>1</v>
      </c>
      <c r="L112" s="88">
        <v>1</v>
      </c>
      <c r="M112" s="88">
        <v>1</v>
      </c>
      <c r="N112" s="88">
        <v>1</v>
      </c>
      <c r="O112" s="88">
        <v>1</v>
      </c>
      <c r="P112" s="88">
        <v>1</v>
      </c>
      <c r="Q112" s="88">
        <v>1</v>
      </c>
      <c r="R112" s="88">
        <v>1</v>
      </c>
      <c r="S112" s="88">
        <v>1</v>
      </c>
      <c r="T112" s="88">
        <v>1</v>
      </c>
      <c r="U112" s="88">
        <v>1</v>
      </c>
      <c r="V112" s="88">
        <v>1</v>
      </c>
      <c r="W112" s="88">
        <v>1</v>
      </c>
      <c r="X112" s="89">
        <v>1</v>
      </c>
      <c r="Y112" s="144">
        <v>1</v>
      </c>
      <c r="Z112" s="145">
        <v>1</v>
      </c>
      <c r="AA112" s="145">
        <v>1</v>
      </c>
      <c r="AB112" s="145">
        <v>1</v>
      </c>
      <c r="AC112" s="145">
        <v>1</v>
      </c>
      <c r="AD112" s="145">
        <v>1</v>
      </c>
      <c r="AE112" s="145">
        <v>1</v>
      </c>
      <c r="AF112" s="145">
        <v>1</v>
      </c>
      <c r="AG112" s="145">
        <v>1</v>
      </c>
      <c r="AH112" s="145">
        <v>1</v>
      </c>
      <c r="AI112" s="145">
        <v>1</v>
      </c>
      <c r="AJ112" s="145">
        <v>1</v>
      </c>
      <c r="AK112" s="145">
        <v>1</v>
      </c>
      <c r="AL112" s="145">
        <v>1</v>
      </c>
      <c r="AM112" s="145">
        <v>1</v>
      </c>
      <c r="AN112" s="145">
        <v>1</v>
      </c>
      <c r="AO112" s="146">
        <v>1</v>
      </c>
      <c r="AP112" s="147">
        <v>1</v>
      </c>
      <c r="AQ112" s="147">
        <v>1</v>
      </c>
      <c r="AR112" s="147">
        <v>1</v>
      </c>
      <c r="AS112" s="147">
        <v>1</v>
      </c>
      <c r="AT112" s="147">
        <v>1</v>
      </c>
      <c r="AU112" s="147">
        <v>1</v>
      </c>
      <c r="AV112" s="147">
        <v>1</v>
      </c>
      <c r="AW112" s="147">
        <v>1</v>
      </c>
      <c r="AX112" s="147">
        <v>1</v>
      </c>
      <c r="AY112" s="147">
        <v>1</v>
      </c>
      <c r="AZ112" s="83"/>
      <c r="BA112" s="83"/>
      <c r="BB112" s="139"/>
      <c r="BC112" s="139"/>
      <c r="BD112" s="139"/>
      <c r="BE112" s="139"/>
      <c r="BF112" s="139"/>
      <c r="BG112" s="139"/>
    </row>
    <row r="113" spans="3:59" s="143" customFormat="1" ht="15" thickBot="1" x14ac:dyDescent="0.25">
      <c r="C113" s="83"/>
      <c r="D113" s="83"/>
      <c r="E113" s="83"/>
      <c r="F113" s="83"/>
      <c r="G113" s="83"/>
      <c r="H113" s="87">
        <v>1</v>
      </c>
      <c r="I113" s="88">
        <v>1</v>
      </c>
      <c r="J113" s="88">
        <v>1</v>
      </c>
      <c r="K113" s="88">
        <v>1</v>
      </c>
      <c r="L113" s="88">
        <v>1</v>
      </c>
      <c r="M113" s="88">
        <v>1</v>
      </c>
      <c r="N113" s="88">
        <v>1</v>
      </c>
      <c r="O113" s="88">
        <v>1</v>
      </c>
      <c r="P113" s="88">
        <v>1</v>
      </c>
      <c r="Q113" s="88">
        <v>1</v>
      </c>
      <c r="R113" s="88">
        <v>1</v>
      </c>
      <c r="S113" s="88">
        <v>1</v>
      </c>
      <c r="T113" s="88">
        <v>1</v>
      </c>
      <c r="U113" s="88">
        <v>1</v>
      </c>
      <c r="V113" s="88">
        <v>1</v>
      </c>
      <c r="W113" s="88">
        <v>1</v>
      </c>
      <c r="X113" s="89">
        <v>1</v>
      </c>
      <c r="Y113" s="144">
        <v>1</v>
      </c>
      <c r="Z113" s="145">
        <v>1</v>
      </c>
      <c r="AA113" s="145">
        <v>1</v>
      </c>
      <c r="AB113" s="145">
        <v>1</v>
      </c>
      <c r="AC113" s="145">
        <v>1</v>
      </c>
      <c r="AD113" s="145">
        <v>1</v>
      </c>
      <c r="AE113" s="145">
        <v>1</v>
      </c>
      <c r="AF113" s="145">
        <v>1</v>
      </c>
      <c r="AG113" s="145">
        <v>1</v>
      </c>
      <c r="AH113" s="145">
        <v>1</v>
      </c>
      <c r="AI113" s="145">
        <v>1</v>
      </c>
      <c r="AJ113" s="145">
        <v>1</v>
      </c>
      <c r="AK113" s="145">
        <v>1</v>
      </c>
      <c r="AL113" s="145">
        <v>1</v>
      </c>
      <c r="AM113" s="145">
        <v>1</v>
      </c>
      <c r="AN113" s="145">
        <v>1</v>
      </c>
      <c r="AO113" s="146">
        <v>1</v>
      </c>
      <c r="AP113" s="147">
        <v>1</v>
      </c>
      <c r="AQ113" s="147">
        <v>1</v>
      </c>
      <c r="AR113" s="147">
        <v>1</v>
      </c>
      <c r="AS113" s="147">
        <v>1</v>
      </c>
      <c r="AT113" s="147">
        <v>1</v>
      </c>
      <c r="AU113" s="147">
        <v>1</v>
      </c>
      <c r="AV113" s="147">
        <v>1</v>
      </c>
      <c r="AW113" s="147">
        <v>1</v>
      </c>
      <c r="AX113" s="147">
        <v>1</v>
      </c>
      <c r="AY113" s="147">
        <v>1</v>
      </c>
      <c r="AZ113" s="83"/>
      <c r="BA113" s="83"/>
      <c r="BB113" s="139"/>
      <c r="BC113" s="139"/>
      <c r="BD113" s="139"/>
      <c r="BE113" s="139"/>
      <c r="BF113" s="139"/>
      <c r="BG113" s="139"/>
    </row>
    <row r="114" spans="3:59" s="143" customFormat="1" ht="15" thickBot="1" x14ac:dyDescent="0.25">
      <c r="C114" s="83"/>
      <c r="D114" s="83"/>
      <c r="E114" s="83"/>
      <c r="F114" s="83"/>
      <c r="G114" s="83"/>
      <c r="H114" s="87">
        <v>1</v>
      </c>
      <c r="I114" s="88">
        <v>1</v>
      </c>
      <c r="J114" s="88">
        <v>1</v>
      </c>
      <c r="K114" s="88">
        <v>1</v>
      </c>
      <c r="L114" s="88">
        <v>1</v>
      </c>
      <c r="M114" s="88">
        <v>1</v>
      </c>
      <c r="N114" s="88">
        <v>1</v>
      </c>
      <c r="O114" s="88">
        <v>1</v>
      </c>
      <c r="P114" s="88">
        <v>1</v>
      </c>
      <c r="Q114" s="88">
        <v>1</v>
      </c>
      <c r="R114" s="88">
        <v>1</v>
      </c>
      <c r="S114" s="88">
        <v>1</v>
      </c>
      <c r="T114" s="88">
        <v>1</v>
      </c>
      <c r="U114" s="88">
        <v>1</v>
      </c>
      <c r="V114" s="88">
        <v>1</v>
      </c>
      <c r="W114" s="88">
        <v>1</v>
      </c>
      <c r="X114" s="89">
        <v>1</v>
      </c>
      <c r="Y114" s="144">
        <v>1</v>
      </c>
      <c r="Z114" s="145">
        <v>1</v>
      </c>
      <c r="AA114" s="145">
        <v>1</v>
      </c>
      <c r="AB114" s="145">
        <v>1</v>
      </c>
      <c r="AC114" s="145">
        <v>1</v>
      </c>
      <c r="AD114" s="145">
        <v>1</v>
      </c>
      <c r="AE114" s="145">
        <v>1</v>
      </c>
      <c r="AF114" s="145">
        <v>1</v>
      </c>
      <c r="AG114" s="145">
        <v>1</v>
      </c>
      <c r="AH114" s="145">
        <v>1</v>
      </c>
      <c r="AI114" s="145">
        <v>1</v>
      </c>
      <c r="AJ114" s="145">
        <v>1</v>
      </c>
      <c r="AK114" s="145">
        <v>1</v>
      </c>
      <c r="AL114" s="145">
        <v>1</v>
      </c>
      <c r="AM114" s="145">
        <v>1</v>
      </c>
      <c r="AN114" s="145">
        <v>1</v>
      </c>
      <c r="AO114" s="146">
        <v>1</v>
      </c>
      <c r="AP114" s="147">
        <v>1</v>
      </c>
      <c r="AQ114" s="147">
        <v>1</v>
      </c>
      <c r="AR114" s="147">
        <v>1</v>
      </c>
      <c r="AS114" s="147">
        <v>1</v>
      </c>
      <c r="AT114" s="147">
        <v>1</v>
      </c>
      <c r="AU114" s="147">
        <v>1</v>
      </c>
      <c r="AV114" s="147">
        <v>1</v>
      </c>
      <c r="AW114" s="147">
        <v>1</v>
      </c>
      <c r="AX114" s="83"/>
      <c r="AY114" s="83"/>
      <c r="AZ114" s="83"/>
      <c r="BA114" s="83"/>
      <c r="BB114" s="139"/>
      <c r="BC114" s="139"/>
      <c r="BD114" s="139"/>
      <c r="BE114" s="139"/>
      <c r="BF114" s="139"/>
      <c r="BG114" s="139"/>
    </row>
    <row r="115" spans="3:59" s="143" customFormat="1" ht="15" thickBot="1" x14ac:dyDescent="0.25">
      <c r="C115" s="83"/>
      <c r="D115" s="83"/>
      <c r="E115" s="83"/>
      <c r="F115" s="83"/>
      <c r="G115" s="83"/>
      <c r="H115" s="87">
        <v>1</v>
      </c>
      <c r="I115" s="88">
        <v>1</v>
      </c>
      <c r="J115" s="88">
        <v>1</v>
      </c>
      <c r="K115" s="88">
        <v>1</v>
      </c>
      <c r="L115" s="88">
        <v>1</v>
      </c>
      <c r="M115" s="88">
        <v>1</v>
      </c>
      <c r="N115" s="88">
        <v>1</v>
      </c>
      <c r="O115" s="88">
        <v>1</v>
      </c>
      <c r="P115" s="88">
        <v>1</v>
      </c>
      <c r="Q115" s="88">
        <v>1</v>
      </c>
      <c r="R115" s="88">
        <v>1</v>
      </c>
      <c r="S115" s="88">
        <v>1</v>
      </c>
      <c r="T115" s="88">
        <v>1</v>
      </c>
      <c r="U115" s="88">
        <v>1</v>
      </c>
      <c r="V115" s="88">
        <v>1</v>
      </c>
      <c r="W115" s="88">
        <v>1</v>
      </c>
      <c r="X115" s="89">
        <v>1</v>
      </c>
      <c r="Y115" s="144">
        <v>1</v>
      </c>
      <c r="Z115" s="145">
        <v>1</v>
      </c>
      <c r="AA115" s="145">
        <v>1</v>
      </c>
      <c r="AB115" s="145">
        <v>1</v>
      </c>
      <c r="AC115" s="145">
        <v>1</v>
      </c>
      <c r="AD115" s="145">
        <v>1</v>
      </c>
      <c r="AE115" s="145">
        <v>1</v>
      </c>
      <c r="AF115" s="145">
        <v>1</v>
      </c>
      <c r="AG115" s="145">
        <v>1</v>
      </c>
      <c r="AH115" s="145">
        <v>1</v>
      </c>
      <c r="AI115" s="145">
        <v>1</v>
      </c>
      <c r="AJ115" s="145">
        <v>1</v>
      </c>
      <c r="AK115" s="145">
        <v>1</v>
      </c>
      <c r="AL115" s="145">
        <v>1</v>
      </c>
      <c r="AM115" s="145">
        <v>1</v>
      </c>
      <c r="AN115" s="145">
        <v>1</v>
      </c>
      <c r="AO115" s="146">
        <v>1</v>
      </c>
      <c r="AP115" s="147">
        <v>1</v>
      </c>
      <c r="AQ115" s="147">
        <v>1</v>
      </c>
      <c r="AR115" s="147">
        <v>1</v>
      </c>
      <c r="AS115" s="147">
        <v>1</v>
      </c>
      <c r="AT115" s="147">
        <v>1</v>
      </c>
      <c r="AU115" s="147">
        <v>1</v>
      </c>
      <c r="AV115" s="147">
        <v>1</v>
      </c>
      <c r="AW115" s="147">
        <v>1</v>
      </c>
      <c r="AX115" s="83"/>
      <c r="AY115" s="83"/>
      <c r="AZ115" s="83"/>
      <c r="BA115" s="83"/>
      <c r="BB115" s="139"/>
      <c r="BC115" s="139"/>
      <c r="BD115" s="139"/>
      <c r="BE115" s="139"/>
      <c r="BF115" s="139"/>
      <c r="BG115" s="139"/>
    </row>
    <row r="116" spans="3:59" s="143" customFormat="1" ht="15" thickBot="1" x14ac:dyDescent="0.25">
      <c r="C116" s="83"/>
      <c r="D116" s="83"/>
      <c r="E116" s="83"/>
      <c r="F116" s="83"/>
      <c r="G116" s="83"/>
      <c r="H116" s="87">
        <v>1</v>
      </c>
      <c r="I116" s="88">
        <v>1</v>
      </c>
      <c r="J116" s="88">
        <v>1</v>
      </c>
      <c r="K116" s="88">
        <v>1</v>
      </c>
      <c r="L116" s="88">
        <v>1</v>
      </c>
      <c r="M116" s="88">
        <v>1</v>
      </c>
      <c r="N116" s="88">
        <v>1</v>
      </c>
      <c r="O116" s="88">
        <v>1</v>
      </c>
      <c r="P116" s="88">
        <v>1</v>
      </c>
      <c r="Q116" s="88">
        <v>1</v>
      </c>
      <c r="R116" s="88">
        <v>1</v>
      </c>
      <c r="S116" s="88">
        <v>1</v>
      </c>
      <c r="T116" s="88">
        <v>1</v>
      </c>
      <c r="U116" s="88">
        <v>1</v>
      </c>
      <c r="V116" s="88">
        <v>1</v>
      </c>
      <c r="W116" s="88">
        <v>1</v>
      </c>
      <c r="X116" s="89">
        <v>1</v>
      </c>
      <c r="Y116" s="144">
        <v>1</v>
      </c>
      <c r="Z116" s="145">
        <v>1</v>
      </c>
      <c r="AA116" s="145">
        <v>1</v>
      </c>
      <c r="AB116" s="145">
        <v>1</v>
      </c>
      <c r="AC116" s="145">
        <v>1</v>
      </c>
      <c r="AD116" s="145">
        <v>1</v>
      </c>
      <c r="AE116" s="145">
        <v>1</v>
      </c>
      <c r="AF116" s="145">
        <v>1</v>
      </c>
      <c r="AG116" s="145">
        <v>1</v>
      </c>
      <c r="AH116" s="145">
        <v>1</v>
      </c>
      <c r="AI116" s="145">
        <v>1</v>
      </c>
      <c r="AJ116" s="145">
        <v>1</v>
      </c>
      <c r="AK116" s="145">
        <v>1</v>
      </c>
      <c r="AL116" s="145">
        <v>1</v>
      </c>
      <c r="AM116" s="145">
        <v>1</v>
      </c>
      <c r="AN116" s="145">
        <v>1</v>
      </c>
      <c r="AO116" s="146">
        <v>1</v>
      </c>
      <c r="AP116" s="147">
        <v>1</v>
      </c>
      <c r="AQ116" s="147">
        <v>1</v>
      </c>
      <c r="AR116" s="147">
        <v>1</v>
      </c>
      <c r="AS116" s="147">
        <v>1</v>
      </c>
      <c r="AT116" s="147">
        <v>1</v>
      </c>
      <c r="AU116" s="147">
        <v>1</v>
      </c>
      <c r="AV116" s="147">
        <v>1</v>
      </c>
      <c r="AW116" s="147">
        <v>1</v>
      </c>
      <c r="AX116" s="83"/>
      <c r="AY116" s="83"/>
      <c r="AZ116" s="83"/>
      <c r="BA116" s="83"/>
      <c r="BB116" s="139"/>
      <c r="BC116" s="139"/>
      <c r="BD116" s="139"/>
      <c r="BE116" s="139"/>
      <c r="BF116" s="139"/>
      <c r="BG116" s="139"/>
    </row>
    <row r="117" spans="3:59" s="143" customFormat="1" ht="15" thickBot="1" x14ac:dyDescent="0.25">
      <c r="C117" s="83"/>
      <c r="D117" s="83"/>
      <c r="E117" s="83"/>
      <c r="F117" s="83"/>
      <c r="G117" s="83"/>
      <c r="H117" s="87">
        <v>1</v>
      </c>
      <c r="I117" s="88">
        <v>1</v>
      </c>
      <c r="J117" s="88">
        <v>1</v>
      </c>
      <c r="K117" s="88">
        <v>1</v>
      </c>
      <c r="L117" s="88">
        <v>1</v>
      </c>
      <c r="M117" s="88">
        <v>1</v>
      </c>
      <c r="N117" s="88">
        <v>1</v>
      </c>
      <c r="O117" s="88">
        <v>1</v>
      </c>
      <c r="P117" s="88">
        <v>1</v>
      </c>
      <c r="Q117" s="88">
        <v>1</v>
      </c>
      <c r="R117" s="88">
        <v>1</v>
      </c>
      <c r="S117" s="88">
        <v>1</v>
      </c>
      <c r="T117" s="88">
        <v>1</v>
      </c>
      <c r="U117" s="88">
        <v>1</v>
      </c>
      <c r="V117" s="88">
        <v>1</v>
      </c>
      <c r="W117" s="88">
        <v>1</v>
      </c>
      <c r="X117" s="89">
        <v>1</v>
      </c>
      <c r="Y117" s="144">
        <v>1</v>
      </c>
      <c r="Z117" s="145">
        <v>1</v>
      </c>
      <c r="AA117" s="145">
        <v>1</v>
      </c>
      <c r="AB117" s="145">
        <v>1</v>
      </c>
      <c r="AC117" s="145">
        <v>1</v>
      </c>
      <c r="AD117" s="145">
        <v>1</v>
      </c>
      <c r="AE117" s="145">
        <v>1</v>
      </c>
      <c r="AF117" s="145">
        <v>1</v>
      </c>
      <c r="AG117" s="145">
        <v>1</v>
      </c>
      <c r="AH117" s="145">
        <v>1</v>
      </c>
      <c r="AI117" s="145">
        <v>1</v>
      </c>
      <c r="AJ117" s="145">
        <v>1</v>
      </c>
      <c r="AK117" s="145">
        <v>1</v>
      </c>
      <c r="AL117" s="145">
        <v>1</v>
      </c>
      <c r="AM117" s="145">
        <v>1</v>
      </c>
      <c r="AN117" s="145">
        <v>1</v>
      </c>
      <c r="AO117" s="146">
        <v>1</v>
      </c>
      <c r="AP117" s="147">
        <v>1</v>
      </c>
      <c r="AQ117" s="147">
        <v>1</v>
      </c>
      <c r="AR117" s="147">
        <v>1</v>
      </c>
      <c r="AS117" s="147">
        <v>1</v>
      </c>
      <c r="AT117" s="147">
        <v>1</v>
      </c>
      <c r="AU117" s="147">
        <v>1</v>
      </c>
      <c r="AV117" s="147">
        <v>1</v>
      </c>
      <c r="AW117" s="147">
        <v>1</v>
      </c>
      <c r="AX117" s="83"/>
      <c r="AY117" s="83"/>
      <c r="AZ117" s="83"/>
      <c r="BA117" s="83"/>
      <c r="BB117" s="139"/>
      <c r="BC117" s="139"/>
      <c r="BD117" s="139"/>
      <c r="BE117" s="139"/>
      <c r="BF117" s="139"/>
      <c r="BG117" s="139"/>
    </row>
    <row r="118" spans="3:59" s="143" customFormat="1" ht="15" thickBot="1" x14ac:dyDescent="0.25">
      <c r="C118" s="83"/>
      <c r="D118" s="83"/>
      <c r="E118" s="83"/>
      <c r="F118" s="83"/>
      <c r="G118" s="83"/>
      <c r="H118" s="87">
        <v>1</v>
      </c>
      <c r="I118" s="88">
        <v>1</v>
      </c>
      <c r="J118" s="88">
        <v>1</v>
      </c>
      <c r="K118" s="88">
        <v>1</v>
      </c>
      <c r="L118" s="88">
        <v>1</v>
      </c>
      <c r="M118" s="88">
        <v>1</v>
      </c>
      <c r="N118" s="88">
        <v>1</v>
      </c>
      <c r="O118" s="88">
        <v>1</v>
      </c>
      <c r="P118" s="88">
        <v>1</v>
      </c>
      <c r="Q118" s="88">
        <v>1</v>
      </c>
      <c r="R118" s="88">
        <v>1</v>
      </c>
      <c r="S118" s="88">
        <v>1</v>
      </c>
      <c r="T118" s="88">
        <v>1</v>
      </c>
      <c r="U118" s="88">
        <v>1</v>
      </c>
      <c r="V118" s="88">
        <v>1</v>
      </c>
      <c r="W118" s="88">
        <v>1</v>
      </c>
      <c r="X118" s="89">
        <v>1</v>
      </c>
      <c r="Y118" s="144">
        <v>1</v>
      </c>
      <c r="Z118" s="145">
        <v>1</v>
      </c>
      <c r="AA118" s="145">
        <v>1</v>
      </c>
      <c r="AB118" s="145">
        <v>1</v>
      </c>
      <c r="AC118" s="145">
        <v>1</v>
      </c>
      <c r="AD118" s="145">
        <v>1</v>
      </c>
      <c r="AE118" s="145">
        <v>1</v>
      </c>
      <c r="AF118" s="145">
        <v>1</v>
      </c>
      <c r="AG118" s="145">
        <v>1</v>
      </c>
      <c r="AH118" s="145">
        <v>1</v>
      </c>
      <c r="AI118" s="145">
        <v>1</v>
      </c>
      <c r="AJ118" s="145">
        <v>1</v>
      </c>
      <c r="AK118" s="145">
        <v>1</v>
      </c>
      <c r="AL118" s="145">
        <v>1</v>
      </c>
      <c r="AM118" s="145">
        <v>1</v>
      </c>
      <c r="AN118" s="145">
        <v>1</v>
      </c>
      <c r="AO118" s="146">
        <v>1</v>
      </c>
      <c r="AP118" s="147">
        <v>1</v>
      </c>
      <c r="AQ118" s="147">
        <v>1</v>
      </c>
      <c r="AR118" s="147">
        <v>1</v>
      </c>
      <c r="AS118" s="147">
        <v>1</v>
      </c>
      <c r="AT118" s="147">
        <v>1</v>
      </c>
      <c r="AU118" s="147">
        <v>1</v>
      </c>
      <c r="AV118" s="147">
        <v>1</v>
      </c>
      <c r="AW118" s="147">
        <v>1</v>
      </c>
      <c r="AX118" s="83"/>
      <c r="AY118" s="83"/>
      <c r="AZ118" s="83"/>
      <c r="BA118" s="83"/>
      <c r="BB118" s="139"/>
      <c r="BC118" s="139"/>
      <c r="BD118" s="139"/>
      <c r="BE118" s="139"/>
      <c r="BF118" s="139"/>
      <c r="BG118" s="139"/>
    </row>
    <row r="119" spans="3:59" s="143" customFormat="1" ht="15" thickBot="1" x14ac:dyDescent="0.25">
      <c r="C119" s="83"/>
      <c r="D119" s="83"/>
      <c r="E119" s="83"/>
      <c r="F119" s="83"/>
      <c r="G119" s="83"/>
      <c r="H119" s="87">
        <v>1</v>
      </c>
      <c r="I119" s="88">
        <v>1</v>
      </c>
      <c r="J119" s="88">
        <v>1</v>
      </c>
      <c r="K119" s="88">
        <v>1</v>
      </c>
      <c r="L119" s="88">
        <v>1</v>
      </c>
      <c r="M119" s="88">
        <v>1</v>
      </c>
      <c r="N119" s="88">
        <v>1</v>
      </c>
      <c r="O119" s="88">
        <v>1</v>
      </c>
      <c r="P119" s="88">
        <v>1</v>
      </c>
      <c r="Q119" s="88">
        <v>1</v>
      </c>
      <c r="R119" s="88">
        <v>1</v>
      </c>
      <c r="S119" s="88">
        <v>1</v>
      </c>
      <c r="T119" s="88">
        <v>1</v>
      </c>
      <c r="U119" s="88">
        <v>1</v>
      </c>
      <c r="V119" s="88">
        <v>1</v>
      </c>
      <c r="W119" s="88">
        <v>1</v>
      </c>
      <c r="X119" s="89">
        <v>1</v>
      </c>
      <c r="Y119" s="144">
        <v>1</v>
      </c>
      <c r="Z119" s="145">
        <v>1</v>
      </c>
      <c r="AA119" s="145">
        <v>1</v>
      </c>
      <c r="AB119" s="145">
        <v>1</v>
      </c>
      <c r="AC119" s="145">
        <v>1</v>
      </c>
      <c r="AD119" s="145">
        <v>1</v>
      </c>
      <c r="AE119" s="145">
        <v>1</v>
      </c>
      <c r="AF119" s="145">
        <v>1</v>
      </c>
      <c r="AG119" s="145">
        <v>1</v>
      </c>
      <c r="AH119" s="145">
        <v>1</v>
      </c>
      <c r="AI119" s="145">
        <v>1</v>
      </c>
      <c r="AJ119" s="145">
        <v>1</v>
      </c>
      <c r="AK119" s="145">
        <v>1</v>
      </c>
      <c r="AL119" s="145">
        <v>1</v>
      </c>
      <c r="AM119" s="145">
        <v>1</v>
      </c>
      <c r="AN119" s="145">
        <v>1</v>
      </c>
      <c r="AO119" s="146">
        <v>1</v>
      </c>
      <c r="AP119" s="147">
        <v>1</v>
      </c>
      <c r="AQ119" s="147">
        <v>1</v>
      </c>
      <c r="AR119" s="147">
        <v>1</v>
      </c>
      <c r="AS119" s="147">
        <v>1</v>
      </c>
      <c r="AT119" s="147">
        <v>1</v>
      </c>
      <c r="AU119" s="147">
        <v>1</v>
      </c>
      <c r="AV119" s="147">
        <v>1</v>
      </c>
      <c r="AW119" s="147">
        <v>1</v>
      </c>
      <c r="AX119" s="83"/>
      <c r="AY119" s="83"/>
      <c r="AZ119" s="83"/>
      <c r="BA119" s="83"/>
      <c r="BB119" s="139"/>
      <c r="BC119" s="139"/>
      <c r="BD119" s="139"/>
      <c r="BE119" s="139"/>
      <c r="BF119" s="139"/>
      <c r="BG119" s="139"/>
    </row>
    <row r="120" spans="3:59" s="143" customFormat="1" ht="15" thickBot="1" x14ac:dyDescent="0.25">
      <c r="C120" s="83"/>
      <c r="D120" s="83"/>
      <c r="E120" s="83"/>
      <c r="F120" s="83"/>
      <c r="G120" s="83"/>
      <c r="H120" s="83"/>
      <c r="I120" s="83"/>
      <c r="J120" s="83"/>
      <c r="K120" s="83"/>
      <c r="L120" s="83"/>
      <c r="M120" s="83"/>
      <c r="N120" s="83"/>
      <c r="O120" s="83"/>
      <c r="P120" s="87">
        <v>1</v>
      </c>
      <c r="Q120" s="88">
        <v>1</v>
      </c>
      <c r="R120" s="88">
        <v>1</v>
      </c>
      <c r="S120" s="88">
        <v>1</v>
      </c>
      <c r="T120" s="88">
        <v>1</v>
      </c>
      <c r="U120" s="88">
        <v>1</v>
      </c>
      <c r="V120" s="88">
        <v>1</v>
      </c>
      <c r="W120" s="88">
        <v>1</v>
      </c>
      <c r="X120" s="88">
        <v>1</v>
      </c>
      <c r="Y120" s="88">
        <v>1</v>
      </c>
      <c r="Z120" s="88">
        <v>1</v>
      </c>
      <c r="AA120" s="88">
        <v>1</v>
      </c>
      <c r="AB120" s="88">
        <v>1</v>
      </c>
      <c r="AC120" s="88">
        <v>1</v>
      </c>
      <c r="AD120" s="88">
        <v>1</v>
      </c>
      <c r="AE120" s="88">
        <v>1</v>
      </c>
      <c r="AF120" s="89">
        <v>1</v>
      </c>
      <c r="AG120" s="144">
        <v>1</v>
      </c>
      <c r="AH120" s="145">
        <v>1</v>
      </c>
      <c r="AI120" s="145">
        <v>1</v>
      </c>
      <c r="AJ120" s="145">
        <v>1</v>
      </c>
      <c r="AK120" s="145">
        <v>1</v>
      </c>
      <c r="AL120" s="145">
        <v>1</v>
      </c>
      <c r="AM120" s="145">
        <v>1</v>
      </c>
      <c r="AN120" s="145">
        <v>1</v>
      </c>
      <c r="AO120" s="145">
        <v>1</v>
      </c>
      <c r="AP120" s="145">
        <v>1</v>
      </c>
      <c r="AQ120" s="145">
        <v>1</v>
      </c>
      <c r="AR120" s="145">
        <v>1</v>
      </c>
      <c r="AS120" s="145">
        <v>1</v>
      </c>
      <c r="AT120" s="145">
        <v>1</v>
      </c>
      <c r="AU120" s="145">
        <v>1</v>
      </c>
      <c r="AV120" s="145">
        <v>1</v>
      </c>
      <c r="AW120" s="146">
        <v>1</v>
      </c>
      <c r="AX120" s="83"/>
      <c r="AY120" s="83"/>
      <c r="AZ120" s="83"/>
      <c r="BA120" s="83"/>
      <c r="BB120" s="139"/>
      <c r="BC120" s="139"/>
      <c r="BD120" s="139"/>
      <c r="BE120" s="139"/>
      <c r="BF120" s="139"/>
      <c r="BG120" s="139"/>
    </row>
    <row r="121" spans="3:59" s="143" customFormat="1" ht="15" thickBot="1" x14ac:dyDescent="0.25">
      <c r="C121" s="83"/>
      <c r="D121" s="83"/>
      <c r="E121" s="83"/>
      <c r="F121" s="83"/>
      <c r="G121" s="83"/>
      <c r="H121" s="83"/>
      <c r="I121" s="83"/>
      <c r="J121" s="83"/>
      <c r="K121" s="83"/>
      <c r="L121" s="83"/>
      <c r="M121" s="83"/>
      <c r="N121" s="83"/>
      <c r="O121" s="83"/>
      <c r="P121" s="87">
        <v>1</v>
      </c>
      <c r="Q121" s="88">
        <v>1</v>
      </c>
      <c r="R121" s="88">
        <v>1</v>
      </c>
      <c r="S121" s="88">
        <v>1</v>
      </c>
      <c r="T121" s="88">
        <v>1</v>
      </c>
      <c r="U121" s="88">
        <v>1</v>
      </c>
      <c r="V121" s="88">
        <v>1</v>
      </c>
      <c r="W121" s="88">
        <v>1</v>
      </c>
      <c r="X121" s="88">
        <v>1</v>
      </c>
      <c r="Y121" s="88">
        <v>1</v>
      </c>
      <c r="Z121" s="88">
        <v>1</v>
      </c>
      <c r="AA121" s="88">
        <v>1</v>
      </c>
      <c r="AB121" s="88">
        <v>1</v>
      </c>
      <c r="AC121" s="88">
        <v>1</v>
      </c>
      <c r="AD121" s="88">
        <v>1</v>
      </c>
      <c r="AE121" s="88">
        <v>1</v>
      </c>
      <c r="AF121" s="89">
        <v>1</v>
      </c>
      <c r="AG121" s="144">
        <v>1</v>
      </c>
      <c r="AH121" s="145">
        <v>1</v>
      </c>
      <c r="AI121" s="145">
        <v>1</v>
      </c>
      <c r="AJ121" s="145">
        <v>1</v>
      </c>
      <c r="AK121" s="145">
        <v>1</v>
      </c>
      <c r="AL121" s="145">
        <v>1</v>
      </c>
      <c r="AM121" s="145">
        <v>1</v>
      </c>
      <c r="AN121" s="145">
        <v>1</v>
      </c>
      <c r="AO121" s="145">
        <v>1</v>
      </c>
      <c r="AP121" s="145">
        <v>1</v>
      </c>
      <c r="AQ121" s="145">
        <v>1</v>
      </c>
      <c r="AR121" s="145">
        <v>1</v>
      </c>
      <c r="AS121" s="145">
        <v>1</v>
      </c>
      <c r="AT121" s="145">
        <v>1</v>
      </c>
      <c r="AU121" s="145">
        <v>1</v>
      </c>
      <c r="AV121" s="145">
        <v>1</v>
      </c>
      <c r="AW121" s="146">
        <v>1</v>
      </c>
      <c r="AX121" s="83"/>
      <c r="AY121" s="83"/>
      <c r="AZ121" s="83"/>
      <c r="BA121" s="83"/>
      <c r="BB121" s="139"/>
      <c r="BC121" s="139"/>
      <c r="BD121" s="139"/>
      <c r="BE121" s="139"/>
      <c r="BF121" s="139"/>
      <c r="BG121" s="139"/>
    </row>
    <row r="122" spans="3:59" s="143" customFormat="1" ht="15" thickBot="1" x14ac:dyDescent="0.25">
      <c r="C122" s="83"/>
      <c r="D122" s="83"/>
      <c r="E122" s="83"/>
      <c r="F122" s="83"/>
      <c r="G122" s="83"/>
      <c r="H122" s="83"/>
      <c r="I122" s="83"/>
      <c r="J122" s="83"/>
      <c r="K122" s="83"/>
      <c r="L122" s="83"/>
      <c r="M122" s="83"/>
      <c r="N122" s="83"/>
      <c r="O122" s="83"/>
      <c r="P122" s="87">
        <v>1</v>
      </c>
      <c r="Q122" s="88">
        <v>1</v>
      </c>
      <c r="R122" s="88">
        <v>1</v>
      </c>
      <c r="S122" s="88">
        <v>1</v>
      </c>
      <c r="T122" s="88">
        <v>1</v>
      </c>
      <c r="U122" s="88">
        <v>1</v>
      </c>
      <c r="V122" s="88">
        <v>1</v>
      </c>
      <c r="W122" s="88">
        <v>1</v>
      </c>
      <c r="X122" s="88">
        <v>1</v>
      </c>
      <c r="Y122" s="88">
        <v>1</v>
      </c>
      <c r="Z122" s="88">
        <v>1</v>
      </c>
      <c r="AA122" s="88">
        <v>1</v>
      </c>
      <c r="AB122" s="88">
        <v>1</v>
      </c>
      <c r="AC122" s="88">
        <v>1</v>
      </c>
      <c r="AD122" s="88">
        <v>1</v>
      </c>
      <c r="AE122" s="88">
        <v>1</v>
      </c>
      <c r="AF122" s="89">
        <v>1</v>
      </c>
      <c r="AG122" s="144">
        <v>1</v>
      </c>
      <c r="AH122" s="145">
        <v>1</v>
      </c>
      <c r="AI122" s="145">
        <v>1</v>
      </c>
      <c r="AJ122" s="145">
        <v>1</v>
      </c>
      <c r="AK122" s="145">
        <v>1</v>
      </c>
      <c r="AL122" s="145">
        <v>1</v>
      </c>
      <c r="AM122" s="145">
        <v>1</v>
      </c>
      <c r="AN122" s="145">
        <v>1</v>
      </c>
      <c r="AO122" s="145">
        <v>1</v>
      </c>
      <c r="AP122" s="145">
        <v>1</v>
      </c>
      <c r="AQ122" s="145">
        <v>1</v>
      </c>
      <c r="AR122" s="145">
        <v>1</v>
      </c>
      <c r="AS122" s="145">
        <v>1</v>
      </c>
      <c r="AT122" s="145">
        <v>1</v>
      </c>
      <c r="AU122" s="145">
        <v>1</v>
      </c>
      <c r="AV122" s="145">
        <v>1</v>
      </c>
      <c r="AW122" s="146">
        <v>1</v>
      </c>
      <c r="AX122" s="83"/>
      <c r="AY122" s="83"/>
      <c r="AZ122" s="83"/>
      <c r="BA122" s="83"/>
      <c r="BB122" s="139"/>
      <c r="BC122" s="139"/>
      <c r="BD122" s="139"/>
      <c r="BE122" s="139"/>
      <c r="BF122" s="139"/>
      <c r="BG122" s="139"/>
    </row>
    <row r="123" spans="3:59" s="143" customFormat="1" ht="15" thickBot="1" x14ac:dyDescent="0.25">
      <c r="C123" s="83"/>
      <c r="D123" s="83"/>
      <c r="E123" s="83"/>
      <c r="F123" s="83"/>
      <c r="G123" s="83"/>
      <c r="H123" s="83"/>
      <c r="I123" s="83"/>
      <c r="J123" s="83"/>
      <c r="K123" s="83"/>
      <c r="L123" s="83"/>
      <c r="M123" s="83"/>
      <c r="N123" s="83"/>
      <c r="O123" s="83"/>
      <c r="P123" s="87">
        <v>1</v>
      </c>
      <c r="Q123" s="88">
        <v>1</v>
      </c>
      <c r="R123" s="88">
        <v>1</v>
      </c>
      <c r="S123" s="88">
        <v>1</v>
      </c>
      <c r="T123" s="88">
        <v>1</v>
      </c>
      <c r="U123" s="88">
        <v>1</v>
      </c>
      <c r="V123" s="88">
        <v>1</v>
      </c>
      <c r="W123" s="88">
        <v>1</v>
      </c>
      <c r="X123" s="88">
        <v>1</v>
      </c>
      <c r="Y123" s="88">
        <v>1</v>
      </c>
      <c r="Z123" s="88">
        <v>1</v>
      </c>
      <c r="AA123" s="88">
        <v>1</v>
      </c>
      <c r="AB123" s="88">
        <v>1</v>
      </c>
      <c r="AC123" s="88">
        <v>1</v>
      </c>
      <c r="AD123" s="88">
        <v>1</v>
      </c>
      <c r="AE123" s="88">
        <v>1</v>
      </c>
      <c r="AF123" s="89">
        <v>1</v>
      </c>
      <c r="AG123" s="144">
        <v>1</v>
      </c>
      <c r="AH123" s="145">
        <v>1</v>
      </c>
      <c r="AI123" s="145">
        <v>1</v>
      </c>
      <c r="AJ123" s="145">
        <v>1</v>
      </c>
      <c r="AK123" s="145">
        <v>1</v>
      </c>
      <c r="AL123" s="145">
        <v>1</v>
      </c>
      <c r="AM123" s="145">
        <v>1</v>
      </c>
      <c r="AN123" s="145">
        <v>1</v>
      </c>
      <c r="AO123" s="145">
        <v>1</v>
      </c>
      <c r="AP123" s="145">
        <v>1</v>
      </c>
      <c r="AQ123" s="145">
        <v>1</v>
      </c>
      <c r="AR123" s="145">
        <v>1</v>
      </c>
      <c r="AS123" s="145">
        <v>1</v>
      </c>
      <c r="AT123" s="145">
        <v>1</v>
      </c>
      <c r="AU123" s="145">
        <v>1</v>
      </c>
      <c r="AV123" s="145">
        <v>1</v>
      </c>
      <c r="AW123" s="146">
        <v>1</v>
      </c>
      <c r="AX123" s="83"/>
      <c r="AY123" s="83"/>
      <c r="AZ123" s="83"/>
      <c r="BA123" s="83"/>
      <c r="BB123" s="139"/>
      <c r="BC123" s="139"/>
      <c r="BD123" s="139"/>
      <c r="BE123" s="139"/>
      <c r="BF123" s="139"/>
      <c r="BG123" s="139"/>
    </row>
    <row r="124" spans="3:59" s="143" customFormat="1" ht="15" thickBot="1" x14ac:dyDescent="0.25">
      <c r="C124" s="83"/>
      <c r="D124" s="83"/>
      <c r="E124" s="83"/>
      <c r="F124" s="83"/>
      <c r="G124" s="83"/>
      <c r="H124" s="83"/>
      <c r="I124" s="83"/>
      <c r="J124" s="83"/>
      <c r="K124" s="83"/>
      <c r="L124" s="83"/>
      <c r="M124" s="83"/>
      <c r="N124" s="83"/>
      <c r="O124" s="83"/>
      <c r="P124" s="87">
        <v>1</v>
      </c>
      <c r="Q124" s="88">
        <v>1</v>
      </c>
      <c r="R124" s="88">
        <v>1</v>
      </c>
      <c r="S124" s="88">
        <v>1</v>
      </c>
      <c r="T124" s="88">
        <v>1</v>
      </c>
      <c r="U124" s="88">
        <v>1</v>
      </c>
      <c r="V124" s="88">
        <v>1</v>
      </c>
      <c r="W124" s="88">
        <v>1</v>
      </c>
      <c r="X124" s="88">
        <v>1</v>
      </c>
      <c r="Y124" s="88">
        <v>1</v>
      </c>
      <c r="Z124" s="88">
        <v>1</v>
      </c>
      <c r="AA124" s="88">
        <v>1</v>
      </c>
      <c r="AB124" s="88">
        <v>1</v>
      </c>
      <c r="AC124" s="88">
        <v>1</v>
      </c>
      <c r="AD124" s="88">
        <v>1</v>
      </c>
      <c r="AE124" s="88">
        <v>1</v>
      </c>
      <c r="AF124" s="89">
        <v>1</v>
      </c>
      <c r="AG124" s="144">
        <v>1</v>
      </c>
      <c r="AH124" s="145">
        <v>1</v>
      </c>
      <c r="AI124" s="145">
        <v>1</v>
      </c>
      <c r="AJ124" s="145">
        <v>1</v>
      </c>
      <c r="AK124" s="145">
        <v>1</v>
      </c>
      <c r="AL124" s="145">
        <v>1</v>
      </c>
      <c r="AM124" s="145">
        <v>1</v>
      </c>
      <c r="AN124" s="145">
        <v>1</v>
      </c>
      <c r="AO124" s="145">
        <v>1</v>
      </c>
      <c r="AP124" s="145">
        <v>1</v>
      </c>
      <c r="AQ124" s="145">
        <v>1</v>
      </c>
      <c r="AR124" s="145">
        <v>1</v>
      </c>
      <c r="AS124" s="145">
        <v>1</v>
      </c>
      <c r="AT124" s="145">
        <v>1</v>
      </c>
      <c r="AU124" s="145">
        <v>1</v>
      </c>
      <c r="AV124" s="145">
        <v>1</v>
      </c>
      <c r="AW124" s="146">
        <v>1</v>
      </c>
      <c r="AX124" s="83"/>
      <c r="AY124" s="83"/>
      <c r="AZ124" s="83"/>
      <c r="BA124" s="83"/>
      <c r="BB124" s="139"/>
      <c r="BC124" s="139"/>
      <c r="BD124" s="139"/>
      <c r="BE124" s="139"/>
      <c r="BF124" s="139"/>
      <c r="BG124" s="139"/>
    </row>
    <row r="125" spans="3:59" s="143" customFormat="1" ht="15" thickBot="1" x14ac:dyDescent="0.25">
      <c r="C125" s="83"/>
      <c r="D125" s="83"/>
      <c r="E125" s="83"/>
      <c r="F125" s="83"/>
      <c r="G125" s="83"/>
      <c r="H125" s="83"/>
      <c r="I125" s="83"/>
      <c r="J125" s="83"/>
      <c r="K125" s="83"/>
      <c r="L125" s="83"/>
      <c r="M125" s="83"/>
      <c r="N125" s="83"/>
      <c r="O125" s="83"/>
      <c r="P125" s="87">
        <v>1</v>
      </c>
      <c r="Q125" s="88">
        <v>1</v>
      </c>
      <c r="R125" s="88">
        <v>1</v>
      </c>
      <c r="S125" s="88">
        <v>1</v>
      </c>
      <c r="T125" s="88">
        <v>1</v>
      </c>
      <c r="U125" s="88">
        <v>1</v>
      </c>
      <c r="V125" s="88">
        <v>1</v>
      </c>
      <c r="W125" s="88">
        <v>1</v>
      </c>
      <c r="X125" s="88">
        <v>1</v>
      </c>
      <c r="Y125" s="88">
        <v>1</v>
      </c>
      <c r="Z125" s="88">
        <v>1</v>
      </c>
      <c r="AA125" s="88">
        <v>1</v>
      </c>
      <c r="AB125" s="88">
        <v>1</v>
      </c>
      <c r="AC125" s="88">
        <v>1</v>
      </c>
      <c r="AD125" s="88">
        <v>1</v>
      </c>
      <c r="AE125" s="88">
        <v>1</v>
      </c>
      <c r="AF125" s="89">
        <v>1</v>
      </c>
      <c r="AG125" s="144">
        <v>1</v>
      </c>
      <c r="AH125" s="145">
        <v>1</v>
      </c>
      <c r="AI125" s="145">
        <v>1</v>
      </c>
      <c r="AJ125" s="145">
        <v>1</v>
      </c>
      <c r="AK125" s="145">
        <v>1</v>
      </c>
      <c r="AL125" s="145">
        <v>1</v>
      </c>
      <c r="AM125" s="145">
        <v>1</v>
      </c>
      <c r="AN125" s="145">
        <v>1</v>
      </c>
      <c r="AO125" s="145">
        <v>1</v>
      </c>
      <c r="AP125" s="145">
        <v>1</v>
      </c>
      <c r="AQ125" s="145">
        <v>1</v>
      </c>
      <c r="AR125" s="145">
        <v>1</v>
      </c>
      <c r="AS125" s="145">
        <v>1</v>
      </c>
      <c r="AT125" s="145">
        <v>1</v>
      </c>
      <c r="AU125" s="145">
        <v>1</v>
      </c>
      <c r="AV125" s="145">
        <v>1</v>
      </c>
      <c r="AW125" s="146">
        <v>1</v>
      </c>
      <c r="AX125" s="83"/>
      <c r="AY125" s="83"/>
      <c r="AZ125" s="83"/>
      <c r="BA125" s="83"/>
      <c r="BB125" s="139"/>
      <c r="BC125" s="139"/>
      <c r="BD125" s="139"/>
      <c r="BE125" s="139"/>
      <c r="BF125" s="139"/>
      <c r="BG125" s="139"/>
    </row>
    <row r="126" spans="3:59" s="93" customFormat="1" ht="15" thickBot="1" x14ac:dyDescent="0.25">
      <c r="C126" s="72"/>
      <c r="D126" s="72"/>
      <c r="E126" s="72"/>
      <c r="F126" s="72"/>
      <c r="G126" s="72"/>
      <c r="H126" s="72"/>
      <c r="I126" s="72"/>
      <c r="J126" s="72"/>
      <c r="K126" s="72"/>
      <c r="L126" s="72"/>
      <c r="M126" s="72"/>
      <c r="N126" s="72"/>
      <c r="O126" s="72"/>
      <c r="P126" s="72"/>
      <c r="Q126" s="72"/>
      <c r="R126" s="72"/>
      <c r="S126" s="72"/>
      <c r="T126" s="72"/>
      <c r="U126" s="72"/>
      <c r="V126" s="72"/>
      <c r="W126" s="72"/>
      <c r="X126" s="72"/>
      <c r="Y126" s="72"/>
      <c r="Z126" s="72"/>
      <c r="AA126" s="72"/>
      <c r="AB126" s="72"/>
      <c r="AC126" s="72"/>
      <c r="AD126" s="72"/>
      <c r="AE126" s="72"/>
      <c r="AF126" s="72"/>
      <c r="AG126" s="72"/>
      <c r="AH126" s="72"/>
      <c r="AI126" s="72"/>
      <c r="AJ126" s="72"/>
      <c r="AK126" s="72"/>
      <c r="AL126" s="72"/>
      <c r="AM126" s="72"/>
      <c r="AN126" s="72"/>
      <c r="AO126" s="72"/>
      <c r="AP126" s="72"/>
      <c r="AQ126" s="72"/>
      <c r="AR126" s="72"/>
      <c r="AS126" s="72"/>
      <c r="AT126" s="72"/>
      <c r="AU126" s="72"/>
      <c r="AV126" s="72"/>
      <c r="AW126" s="72"/>
      <c r="AX126" s="72"/>
      <c r="AY126" s="72"/>
      <c r="AZ126" s="72"/>
      <c r="BA126" s="72"/>
      <c r="BB126" s="94"/>
      <c r="BC126" s="94"/>
      <c r="BD126" s="94"/>
      <c r="BE126" s="94"/>
      <c r="BF126" s="94"/>
      <c r="BG126" s="94"/>
    </row>
    <row r="128" spans="3:59" x14ac:dyDescent="0.2">
      <c r="AE128" s="83"/>
      <c r="AF128" s="83"/>
      <c r="AG128" s="83"/>
      <c r="AH128" s="83"/>
      <c r="AI128" s="83"/>
      <c r="AJ128" s="83"/>
      <c r="AK128" s="83"/>
      <c r="AL128" s="83"/>
      <c r="AM128" s="83"/>
      <c r="AN128" s="83"/>
      <c r="AO128" s="83"/>
      <c r="AP128" s="83"/>
      <c r="AQ128" s="83"/>
      <c r="AR128" s="83"/>
      <c r="AS128" s="83"/>
      <c r="AT128" s="83"/>
      <c r="AU128" s="83"/>
    </row>
    <row r="129" spans="31:47" x14ac:dyDescent="0.2">
      <c r="AE129" s="83"/>
      <c r="AF129" s="83"/>
      <c r="AG129" s="83"/>
      <c r="AH129" s="83"/>
      <c r="AI129" s="83"/>
      <c r="AJ129" s="83"/>
      <c r="AK129" s="83"/>
      <c r="AL129" s="83"/>
      <c r="AM129" s="83"/>
      <c r="AN129" s="83"/>
      <c r="AO129" s="83"/>
      <c r="AP129" s="83"/>
      <c r="AQ129" s="83"/>
      <c r="AR129" s="83"/>
      <c r="AS129" s="83"/>
      <c r="AT129" s="83"/>
      <c r="AU129" s="83"/>
    </row>
  </sheetData>
  <mergeCells count="9">
    <mergeCell ref="BB7:BD7"/>
    <mergeCell ref="BE7:BG7"/>
    <mergeCell ref="X8:AY8"/>
    <mergeCell ref="AA2:AO2"/>
    <mergeCell ref="AB3:AP3"/>
    <mergeCell ref="H4:AY4"/>
    <mergeCell ref="H5:O5"/>
    <mergeCell ref="H6:W6"/>
    <mergeCell ref="P7:AY7"/>
  </mergeCells>
  <pageMargins left="0.7" right="0.7" top="0.75" bottom="0.75" header="0.3" footer="0.3"/>
  <pageSetup paperSize="5" scale="67" fitToHeight="2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BG121"/>
  <sheetViews>
    <sheetView topLeftCell="F1" zoomScaleNormal="100" workbookViewId="0">
      <pane ySplit="8" topLeftCell="A9" activePane="bottomLeft" state="frozen"/>
      <selection activeCell="G1" sqref="G1"/>
      <selection pane="bottomLeft" activeCell="I10" sqref="I10"/>
    </sheetView>
  </sheetViews>
  <sheetFormatPr defaultRowHeight="14.25" x14ac:dyDescent="0.2"/>
  <cols>
    <col min="1" max="1" width="7" customWidth="1"/>
    <col min="2" max="2" width="5" customWidth="1"/>
    <col min="3" max="3" width="3.5" style="1" customWidth="1"/>
    <col min="4" max="4" width="5.25" style="1" bestFit="1" customWidth="1"/>
    <col min="5" max="5" width="7.125" style="1" customWidth="1"/>
    <col min="6" max="6" width="3.875" style="1" bestFit="1" customWidth="1"/>
    <col min="7" max="51" width="3.75" style="1" customWidth="1"/>
    <col min="52" max="52" width="3.875" style="1" bestFit="1" customWidth="1"/>
    <col min="53" max="53" width="3.875" style="1" customWidth="1"/>
    <col min="54" max="59" width="5.625" style="5" hidden="1" customWidth="1"/>
  </cols>
  <sheetData>
    <row r="1" spans="1:59" s="6" customFormat="1" ht="9.9499999999999993" customHeight="1" thickBot="1" x14ac:dyDescent="0.25">
      <c r="A1" s="45"/>
      <c r="B1" s="46" t="s">
        <v>13</v>
      </c>
      <c r="C1" s="46" t="s">
        <v>14</v>
      </c>
      <c r="D1" s="46" t="s">
        <v>21</v>
      </c>
      <c r="E1" s="47" t="s">
        <v>22</v>
      </c>
      <c r="F1" s="20">
        <v>700</v>
      </c>
      <c r="G1" s="20">
        <v>730</v>
      </c>
      <c r="H1" s="20">
        <v>800</v>
      </c>
      <c r="I1" s="20">
        <v>830</v>
      </c>
      <c r="J1" s="20">
        <v>900</v>
      </c>
      <c r="K1" s="20">
        <v>930</v>
      </c>
      <c r="L1" s="20">
        <v>1000</v>
      </c>
      <c r="M1" s="20">
        <v>1030</v>
      </c>
      <c r="N1" s="20">
        <v>1100</v>
      </c>
      <c r="O1" s="20">
        <v>1130</v>
      </c>
      <c r="P1" s="20">
        <v>1200</v>
      </c>
      <c r="Q1" s="20">
        <v>1230</v>
      </c>
      <c r="R1" s="20">
        <v>1300</v>
      </c>
      <c r="S1" s="20">
        <v>1330</v>
      </c>
      <c r="T1" s="20">
        <v>1400</v>
      </c>
      <c r="U1" s="20">
        <v>1430</v>
      </c>
      <c r="V1" s="28">
        <v>1500</v>
      </c>
      <c r="W1" s="20">
        <v>1530</v>
      </c>
      <c r="X1" s="20">
        <v>1600</v>
      </c>
      <c r="Y1" s="20">
        <v>1630</v>
      </c>
      <c r="Z1" s="20">
        <v>1700</v>
      </c>
      <c r="AA1" s="20">
        <v>1730</v>
      </c>
      <c r="AB1" s="20">
        <v>1800</v>
      </c>
      <c r="AC1" s="20">
        <v>1830</v>
      </c>
      <c r="AD1" s="20">
        <v>1900</v>
      </c>
      <c r="AE1" s="20">
        <v>1930</v>
      </c>
      <c r="AF1" s="20">
        <v>2000</v>
      </c>
      <c r="AG1" s="20">
        <v>2030</v>
      </c>
      <c r="AH1" s="20">
        <v>2100</v>
      </c>
      <c r="AI1" s="20">
        <v>2130</v>
      </c>
      <c r="AJ1" s="20">
        <v>2200</v>
      </c>
      <c r="AK1" s="20">
        <v>2230</v>
      </c>
      <c r="AL1" s="20">
        <v>2300</v>
      </c>
      <c r="AM1" s="20">
        <v>2330</v>
      </c>
      <c r="AN1" s="20">
        <v>0</v>
      </c>
      <c r="AO1" s="20">
        <v>30</v>
      </c>
      <c r="AP1" s="20">
        <v>100</v>
      </c>
      <c r="AQ1" s="20">
        <v>130</v>
      </c>
      <c r="AR1" s="20">
        <v>200</v>
      </c>
      <c r="AS1" s="20">
        <v>230</v>
      </c>
      <c r="AT1" s="20">
        <v>300</v>
      </c>
      <c r="AU1" s="20">
        <v>330</v>
      </c>
      <c r="AV1" s="20">
        <v>400</v>
      </c>
      <c r="AW1" s="20">
        <v>430</v>
      </c>
      <c r="AX1" s="20">
        <v>500</v>
      </c>
      <c r="AY1" s="20">
        <v>530</v>
      </c>
      <c r="AZ1" s="20">
        <v>600</v>
      </c>
      <c r="BA1" s="20">
        <v>630</v>
      </c>
      <c r="BB1" s="7"/>
      <c r="BC1" s="7"/>
      <c r="BD1" s="7"/>
      <c r="BE1" s="7"/>
      <c r="BF1" s="7"/>
      <c r="BG1" s="7"/>
    </row>
    <row r="2" spans="1:59" s="2" customFormat="1" ht="9.9499999999999993" customHeight="1" x14ac:dyDescent="0.2">
      <c r="A2" s="35" t="s">
        <v>1</v>
      </c>
      <c r="B2" s="36">
        <f t="shared" ref="B2:D6" si="0">COUNTIFS($B$10:$B$119,$A2,$D$10:$D$119,B$1)</f>
        <v>3</v>
      </c>
      <c r="C2" s="36">
        <f t="shared" si="0"/>
        <v>0</v>
      </c>
      <c r="D2" s="36">
        <f t="shared" si="0"/>
        <v>0</v>
      </c>
      <c r="E2" s="48">
        <f>C2/SUM(B2:D2)</f>
        <v>0</v>
      </c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29"/>
      <c r="W2" s="8"/>
      <c r="X2" s="8"/>
      <c r="Y2" s="8"/>
      <c r="Z2" s="8"/>
      <c r="AA2" s="229" t="s">
        <v>19</v>
      </c>
      <c r="AB2" s="229"/>
      <c r="AC2" s="229"/>
      <c r="AD2" s="229"/>
      <c r="AE2" s="229"/>
      <c r="AF2" s="229"/>
      <c r="AG2" s="229"/>
      <c r="AH2" s="229"/>
      <c r="AI2" s="229"/>
      <c r="AJ2" s="229"/>
      <c r="AK2" s="229"/>
      <c r="AL2" s="229"/>
      <c r="AM2" s="229"/>
      <c r="AN2" s="229"/>
      <c r="AO2" s="229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53"/>
      <c r="BC2" s="53"/>
      <c r="BD2" s="53"/>
      <c r="BE2" s="53"/>
      <c r="BF2" s="53"/>
      <c r="BG2" s="53"/>
    </row>
    <row r="3" spans="1:59" s="2" customFormat="1" ht="9.9499999999999993" customHeight="1" thickBot="1" x14ac:dyDescent="0.25">
      <c r="A3" s="49" t="s">
        <v>9</v>
      </c>
      <c r="B3" s="50">
        <f t="shared" si="0"/>
        <v>0</v>
      </c>
      <c r="C3" s="50">
        <f t="shared" si="0"/>
        <v>0</v>
      </c>
      <c r="D3" s="50">
        <f t="shared" si="0"/>
        <v>0</v>
      </c>
      <c r="E3" s="39" t="e">
        <f t="shared" ref="E3" si="1">C3/SUM(B3:D3)</f>
        <v>#DIV/0!</v>
      </c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29"/>
      <c r="W3" s="8"/>
      <c r="X3" s="8"/>
      <c r="Y3" s="8"/>
      <c r="Z3" s="8"/>
      <c r="AA3" s="8"/>
      <c r="AB3" s="230" t="s">
        <v>20</v>
      </c>
      <c r="AC3" s="230"/>
      <c r="AD3" s="230"/>
      <c r="AE3" s="230"/>
      <c r="AF3" s="230"/>
      <c r="AG3" s="230"/>
      <c r="AH3" s="230"/>
      <c r="AI3" s="230"/>
      <c r="AJ3" s="230"/>
      <c r="AK3" s="230"/>
      <c r="AL3" s="230"/>
      <c r="AM3" s="230"/>
      <c r="AN3" s="230"/>
      <c r="AO3" s="230"/>
      <c r="AP3" s="230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53"/>
      <c r="BC3" s="53"/>
      <c r="BD3" s="53"/>
      <c r="BE3" s="53"/>
      <c r="BF3" s="53"/>
      <c r="BG3" s="53"/>
    </row>
    <row r="4" spans="1:59" s="2" customFormat="1" ht="9.9499999999999993" customHeight="1" x14ac:dyDescent="0.2">
      <c r="A4" s="37" t="s">
        <v>2</v>
      </c>
      <c r="B4" s="34">
        <f t="shared" si="0"/>
        <v>14</v>
      </c>
      <c r="C4" s="34">
        <f t="shared" si="0"/>
        <v>9</v>
      </c>
      <c r="D4" s="34">
        <f t="shared" si="0"/>
        <v>3</v>
      </c>
      <c r="E4" s="38">
        <f>C4/SUM(B4:D4)</f>
        <v>0.34615384615384615</v>
      </c>
      <c r="F4" s="8"/>
      <c r="G4" s="8"/>
      <c r="H4" s="231" t="s">
        <v>12</v>
      </c>
      <c r="I4" s="231"/>
      <c r="J4" s="231"/>
      <c r="K4" s="231"/>
      <c r="L4" s="231"/>
      <c r="M4" s="231"/>
      <c r="N4" s="231"/>
      <c r="O4" s="231"/>
      <c r="P4" s="231"/>
      <c r="Q4" s="231"/>
      <c r="R4" s="231"/>
      <c r="S4" s="231"/>
      <c r="T4" s="231"/>
      <c r="U4" s="231"/>
      <c r="V4" s="231"/>
      <c r="W4" s="231"/>
      <c r="X4" s="231"/>
      <c r="Y4" s="231"/>
      <c r="Z4" s="231"/>
      <c r="AA4" s="231"/>
      <c r="AB4" s="231"/>
      <c r="AC4" s="231"/>
      <c r="AD4" s="231"/>
      <c r="AE4" s="231"/>
      <c r="AF4" s="231"/>
      <c r="AG4" s="231"/>
      <c r="AH4" s="231"/>
      <c r="AI4" s="231"/>
      <c r="AJ4" s="231"/>
      <c r="AK4" s="231"/>
      <c r="AL4" s="231"/>
      <c r="AM4" s="231"/>
      <c r="AN4" s="231"/>
      <c r="AO4" s="231"/>
      <c r="AP4" s="231"/>
      <c r="AQ4" s="231"/>
      <c r="AR4" s="231"/>
      <c r="AS4" s="231"/>
      <c r="AT4" s="231"/>
      <c r="AU4" s="231"/>
      <c r="AV4" s="231"/>
      <c r="AW4" s="231"/>
      <c r="AX4" s="231"/>
      <c r="AY4" s="231"/>
      <c r="AZ4" s="8"/>
      <c r="BA4" s="8"/>
      <c r="BB4" s="53"/>
      <c r="BC4" s="53"/>
      <c r="BD4" s="53"/>
      <c r="BE4" s="53"/>
      <c r="BF4" s="53"/>
      <c r="BG4" s="53"/>
    </row>
    <row r="5" spans="1:59" s="2" customFormat="1" ht="9.9499999999999993" customHeight="1" x14ac:dyDescent="0.2">
      <c r="A5" s="37" t="s">
        <v>3</v>
      </c>
      <c r="B5" s="34">
        <f t="shared" si="0"/>
        <v>2</v>
      </c>
      <c r="C5" s="34">
        <f t="shared" si="0"/>
        <v>0</v>
      </c>
      <c r="D5" s="34">
        <f t="shared" si="0"/>
        <v>0</v>
      </c>
      <c r="E5" s="38">
        <f>C5/SUM(B5:D5)</f>
        <v>0</v>
      </c>
      <c r="F5" s="8"/>
      <c r="G5" s="8"/>
      <c r="H5" s="232" t="s">
        <v>15</v>
      </c>
      <c r="I5" s="232"/>
      <c r="J5" s="232"/>
      <c r="K5" s="232"/>
      <c r="L5" s="232"/>
      <c r="M5" s="232"/>
      <c r="N5" s="232"/>
      <c r="O5" s="232"/>
      <c r="P5" s="8"/>
      <c r="Q5" s="8"/>
      <c r="R5" s="8"/>
      <c r="S5" s="8"/>
      <c r="T5" s="8"/>
      <c r="U5" s="8"/>
      <c r="V5" s="29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29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53"/>
      <c r="BC5" s="53"/>
      <c r="BD5" s="53"/>
      <c r="BE5" s="53"/>
      <c r="BF5" s="53"/>
      <c r="BG5" s="53"/>
    </row>
    <row r="6" spans="1:59" s="2" customFormat="1" ht="9.9499999999999993" customHeight="1" thickBot="1" x14ac:dyDescent="0.25">
      <c r="A6" s="40" t="s">
        <v>4</v>
      </c>
      <c r="B6" s="41">
        <f t="shared" si="0"/>
        <v>3</v>
      </c>
      <c r="C6" s="41">
        <f t="shared" si="0"/>
        <v>0</v>
      </c>
      <c r="D6" s="41">
        <f t="shared" si="0"/>
        <v>0</v>
      </c>
      <c r="E6" s="42">
        <f>C6/SUM(B6:D6)</f>
        <v>0</v>
      </c>
      <c r="F6" s="8"/>
      <c r="G6" s="8"/>
      <c r="H6" s="232" t="s">
        <v>16</v>
      </c>
      <c r="I6" s="232"/>
      <c r="J6" s="232"/>
      <c r="K6" s="232"/>
      <c r="L6" s="232"/>
      <c r="M6" s="232"/>
      <c r="N6" s="232"/>
      <c r="O6" s="232"/>
      <c r="P6" s="232"/>
      <c r="Q6" s="232"/>
      <c r="R6" s="232"/>
      <c r="S6" s="232"/>
      <c r="T6" s="232"/>
      <c r="U6" s="232"/>
      <c r="V6" s="232"/>
      <c r="W6" s="232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29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53"/>
      <c r="BC6" s="53"/>
      <c r="BD6" s="53"/>
      <c r="BE6" s="53"/>
      <c r="BF6" s="53"/>
      <c r="BG6" s="53"/>
    </row>
    <row r="7" spans="1:59" s="2" customFormat="1" ht="9.9499999999999993" customHeight="1" thickBot="1" x14ac:dyDescent="0.25">
      <c r="A7" s="43" t="s">
        <v>23</v>
      </c>
      <c r="B7" s="44">
        <f>SUM(B4:B6)</f>
        <v>19</v>
      </c>
      <c r="C7" s="44">
        <f>SUM(C4:C6)</f>
        <v>9</v>
      </c>
      <c r="D7" s="44">
        <f>SUM(D4:D6)</f>
        <v>3</v>
      </c>
      <c r="E7" s="51">
        <f>SUM(C4:C6)/SUM(B4:D6)</f>
        <v>0.29032258064516131</v>
      </c>
      <c r="F7" s="8"/>
      <c r="G7" s="8"/>
      <c r="H7" s="8"/>
      <c r="I7" s="8"/>
      <c r="J7" s="8"/>
      <c r="K7" s="8"/>
      <c r="L7" s="8"/>
      <c r="M7" s="8"/>
      <c r="N7" s="8"/>
      <c r="O7" s="8"/>
      <c r="P7" s="233" t="s">
        <v>18</v>
      </c>
      <c r="Q7" s="233"/>
      <c r="R7" s="233"/>
      <c r="S7" s="233"/>
      <c r="T7" s="233"/>
      <c r="U7" s="233"/>
      <c r="V7" s="233"/>
      <c r="W7" s="233"/>
      <c r="X7" s="233"/>
      <c r="Y7" s="233"/>
      <c r="Z7" s="233"/>
      <c r="AA7" s="233"/>
      <c r="AB7" s="233"/>
      <c r="AC7" s="233"/>
      <c r="AD7" s="233"/>
      <c r="AE7" s="233"/>
      <c r="AF7" s="233"/>
      <c r="AG7" s="233"/>
      <c r="AH7" s="233"/>
      <c r="AI7" s="233"/>
      <c r="AJ7" s="233"/>
      <c r="AK7" s="233"/>
      <c r="AL7" s="233"/>
      <c r="AM7" s="233"/>
      <c r="AN7" s="233"/>
      <c r="AO7" s="233"/>
      <c r="AP7" s="233"/>
      <c r="AQ7" s="233"/>
      <c r="AR7" s="233"/>
      <c r="AS7" s="233"/>
      <c r="AT7" s="233"/>
      <c r="AU7" s="233"/>
      <c r="AV7" s="233"/>
      <c r="AW7" s="233"/>
      <c r="AX7" s="233"/>
      <c r="AY7" s="233"/>
      <c r="AZ7" s="8"/>
      <c r="BA7" s="8"/>
      <c r="BB7" s="227" t="s">
        <v>27</v>
      </c>
      <c r="BC7" s="227"/>
      <c r="BD7" s="227"/>
      <c r="BE7" s="227" t="s">
        <v>28</v>
      </c>
      <c r="BF7" s="227"/>
      <c r="BG7" s="227"/>
    </row>
    <row r="8" spans="1:59" s="2" customFormat="1" ht="9.9499999999999993" customHeight="1" x14ac:dyDescent="0.2"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29"/>
      <c r="W8" s="8"/>
      <c r="X8" s="228" t="s">
        <v>17</v>
      </c>
      <c r="Y8" s="228"/>
      <c r="Z8" s="228"/>
      <c r="AA8" s="228"/>
      <c r="AB8" s="228"/>
      <c r="AC8" s="228"/>
      <c r="AD8" s="228"/>
      <c r="AE8" s="228"/>
      <c r="AF8" s="228"/>
      <c r="AG8" s="228"/>
      <c r="AH8" s="228"/>
      <c r="AI8" s="228"/>
      <c r="AJ8" s="228"/>
      <c r="AK8" s="228"/>
      <c r="AL8" s="228"/>
      <c r="AM8" s="228"/>
      <c r="AN8" s="228"/>
      <c r="AO8" s="228"/>
      <c r="AP8" s="228"/>
      <c r="AQ8" s="228"/>
      <c r="AR8" s="228"/>
      <c r="AS8" s="228"/>
      <c r="AT8" s="228"/>
      <c r="AU8" s="228"/>
      <c r="AV8" s="228"/>
      <c r="AW8" s="228"/>
      <c r="AX8" s="228"/>
      <c r="AY8" s="228"/>
      <c r="AZ8" s="8"/>
      <c r="BA8" s="8"/>
      <c r="BB8" s="58" t="s">
        <v>24</v>
      </c>
      <c r="BC8" s="59" t="s">
        <v>25</v>
      </c>
      <c r="BD8" s="60" t="s">
        <v>26</v>
      </c>
      <c r="BE8" s="58" t="s">
        <v>24</v>
      </c>
      <c r="BF8" s="59" t="s">
        <v>25</v>
      </c>
      <c r="BG8" s="60" t="s">
        <v>26</v>
      </c>
    </row>
    <row r="9" spans="1:59" s="2" customFormat="1" ht="9.9499999999999993" customHeight="1" x14ac:dyDescent="0.2">
      <c r="A9" s="61" t="s">
        <v>5</v>
      </c>
      <c r="B9" s="62" t="s">
        <v>0</v>
      </c>
      <c r="C9" s="63" t="s">
        <v>7</v>
      </c>
      <c r="D9" s="63" t="s">
        <v>8</v>
      </c>
      <c r="E9" s="3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29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29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53"/>
      <c r="BC9" s="53"/>
      <c r="BD9" s="53"/>
      <c r="BE9" s="53"/>
      <c r="BF9" s="53"/>
      <c r="BG9" s="53"/>
    </row>
    <row r="10" spans="1:59" s="4" customFormat="1" ht="9.9499999999999993" customHeight="1" x14ac:dyDescent="0.2">
      <c r="A10" s="6" t="s">
        <v>6</v>
      </c>
      <c r="B10" s="6" t="s">
        <v>1</v>
      </c>
      <c r="C10" s="7">
        <v>1</v>
      </c>
      <c r="D10" s="7" t="s">
        <v>13</v>
      </c>
      <c r="E10" s="7"/>
      <c r="F10" s="64"/>
      <c r="G10" s="64"/>
      <c r="H10" s="14">
        <v>5</v>
      </c>
      <c r="I10" s="14">
        <v>5</v>
      </c>
      <c r="J10" s="14">
        <v>5</v>
      </c>
      <c r="K10" s="14">
        <v>5</v>
      </c>
      <c r="L10" s="14">
        <v>5</v>
      </c>
      <c r="M10" s="14">
        <v>5</v>
      </c>
      <c r="N10" s="14">
        <v>5</v>
      </c>
      <c r="O10" s="14">
        <v>5</v>
      </c>
      <c r="P10" s="14">
        <v>5</v>
      </c>
      <c r="Q10" s="14">
        <v>5</v>
      </c>
      <c r="R10" s="14">
        <v>5</v>
      </c>
      <c r="S10" s="14">
        <v>5</v>
      </c>
      <c r="T10" s="14">
        <v>5</v>
      </c>
      <c r="U10" s="14">
        <v>5</v>
      </c>
      <c r="V10" s="21">
        <v>5</v>
      </c>
      <c r="W10" s="14">
        <v>5</v>
      </c>
      <c r="X10" s="10">
        <v>5</v>
      </c>
      <c r="Y10" s="10">
        <v>5</v>
      </c>
      <c r="Z10" s="10">
        <v>5</v>
      </c>
      <c r="AA10" s="10">
        <v>5</v>
      </c>
      <c r="AB10" s="10">
        <v>5</v>
      </c>
      <c r="AC10" s="10">
        <v>5</v>
      </c>
      <c r="AD10" s="10">
        <v>5</v>
      </c>
      <c r="AE10" s="10">
        <v>5</v>
      </c>
      <c r="AF10" s="10">
        <v>5</v>
      </c>
      <c r="AG10" s="10">
        <v>5</v>
      </c>
      <c r="AH10" s="18">
        <v>5</v>
      </c>
      <c r="AI10" s="18">
        <v>5</v>
      </c>
      <c r="AJ10" s="18">
        <v>5</v>
      </c>
      <c r="AK10" s="18">
        <v>5</v>
      </c>
      <c r="AL10" s="30">
        <v>5</v>
      </c>
      <c r="AM10" s="18">
        <v>5</v>
      </c>
      <c r="AN10" s="18">
        <v>5</v>
      </c>
      <c r="AO10" s="10">
        <v>5</v>
      </c>
      <c r="AP10" s="10">
        <v>5</v>
      </c>
      <c r="AQ10" s="10">
        <v>5</v>
      </c>
      <c r="AR10" s="10">
        <v>5</v>
      </c>
      <c r="AS10" s="10">
        <v>5</v>
      </c>
      <c r="AT10" s="10">
        <v>5</v>
      </c>
      <c r="AU10" s="10">
        <v>5</v>
      </c>
      <c r="AV10" s="10">
        <v>5</v>
      </c>
      <c r="AW10" s="64"/>
      <c r="AX10" s="64"/>
      <c r="AY10" s="64"/>
      <c r="AZ10" s="64"/>
      <c r="BA10" s="5"/>
      <c r="BB10" s="5">
        <f>8*1.25</f>
        <v>10</v>
      </c>
      <c r="BC10" s="5">
        <f t="shared" ref="BC10:BD11" si="2">8*1.25</f>
        <v>10</v>
      </c>
      <c r="BD10" s="5">
        <f>8*1.25</f>
        <v>10</v>
      </c>
      <c r="BE10" s="5"/>
      <c r="BF10" s="5"/>
      <c r="BG10" s="5"/>
    </row>
    <row r="11" spans="1:59" s="4" customFormat="1" ht="9.9499999999999993" customHeight="1" x14ac:dyDescent="0.2">
      <c r="A11" s="6" t="s">
        <v>6</v>
      </c>
      <c r="B11" s="6" t="s">
        <v>1</v>
      </c>
      <c r="C11" s="7">
        <v>2</v>
      </c>
      <c r="D11" s="7" t="s">
        <v>13</v>
      </c>
      <c r="E11" s="7"/>
      <c r="F11" s="64"/>
      <c r="G11" s="64"/>
      <c r="N11" s="5"/>
      <c r="O11" s="14">
        <v>5</v>
      </c>
      <c r="P11" s="14">
        <v>5</v>
      </c>
      <c r="Q11" s="14">
        <v>5</v>
      </c>
      <c r="R11" s="14">
        <v>5</v>
      </c>
      <c r="S11" s="14">
        <v>5</v>
      </c>
      <c r="T11" s="14">
        <v>5</v>
      </c>
      <c r="U11" s="14">
        <v>5</v>
      </c>
      <c r="V11" s="21">
        <v>5</v>
      </c>
      <c r="W11" s="14">
        <v>5</v>
      </c>
      <c r="X11" s="10">
        <v>5</v>
      </c>
      <c r="Y11" s="10">
        <v>5</v>
      </c>
      <c r="Z11" s="10">
        <v>5</v>
      </c>
      <c r="AA11" s="10">
        <v>5</v>
      </c>
      <c r="AB11" s="10">
        <v>5</v>
      </c>
      <c r="AC11" s="10">
        <v>5</v>
      </c>
      <c r="AD11" s="10">
        <v>5</v>
      </c>
      <c r="AE11" s="10">
        <v>5</v>
      </c>
      <c r="AF11" s="10">
        <v>5</v>
      </c>
      <c r="AG11" s="11">
        <v>5</v>
      </c>
      <c r="AH11" s="11">
        <v>5</v>
      </c>
      <c r="AI11" s="11">
        <v>5</v>
      </c>
      <c r="AJ11" s="11">
        <v>5</v>
      </c>
      <c r="AK11" s="11">
        <v>5</v>
      </c>
      <c r="AL11" s="31">
        <v>5</v>
      </c>
      <c r="AM11" s="11">
        <v>5</v>
      </c>
      <c r="AN11" s="17">
        <v>5</v>
      </c>
      <c r="AO11" s="17">
        <v>5</v>
      </c>
      <c r="AP11" s="17">
        <v>5</v>
      </c>
      <c r="AQ11" s="10">
        <v>5</v>
      </c>
      <c r="AR11" s="10">
        <v>5</v>
      </c>
      <c r="AS11" s="10">
        <v>5</v>
      </c>
      <c r="AT11" s="10">
        <v>5</v>
      </c>
      <c r="AU11" s="10">
        <v>5</v>
      </c>
      <c r="AV11" s="10">
        <v>5</v>
      </c>
      <c r="AW11" s="10">
        <v>5</v>
      </c>
      <c r="AX11" s="10">
        <v>5</v>
      </c>
      <c r="AY11" s="10">
        <v>5</v>
      </c>
      <c r="AZ11" s="5"/>
      <c r="BA11" s="5"/>
      <c r="BB11" s="5"/>
      <c r="BC11" s="5">
        <f t="shared" si="2"/>
        <v>10</v>
      </c>
      <c r="BD11" s="5">
        <f t="shared" si="2"/>
        <v>10</v>
      </c>
      <c r="BE11" s="5"/>
      <c r="BF11" s="5"/>
      <c r="BG11" s="5"/>
    </row>
    <row r="12" spans="1:59" s="4" customFormat="1" ht="9.9499999999999993" customHeight="1" x14ac:dyDescent="0.2">
      <c r="A12" s="6" t="s">
        <v>6</v>
      </c>
      <c r="B12" s="6" t="s">
        <v>1</v>
      </c>
      <c r="C12" s="7">
        <v>3</v>
      </c>
      <c r="D12" s="7" t="s">
        <v>13</v>
      </c>
      <c r="E12" s="7"/>
      <c r="F12" s="64"/>
      <c r="G12" s="64"/>
      <c r="H12" s="64"/>
      <c r="I12" s="64"/>
      <c r="J12" s="64"/>
      <c r="K12" s="64"/>
      <c r="L12" s="64"/>
      <c r="M12" s="64"/>
      <c r="N12" s="5"/>
      <c r="O12" s="5"/>
      <c r="P12" s="5"/>
      <c r="Q12" s="5"/>
      <c r="R12" s="5"/>
      <c r="S12" s="5"/>
      <c r="T12" s="5"/>
      <c r="U12" s="5"/>
      <c r="V12" s="22"/>
      <c r="W12" s="8"/>
      <c r="X12" s="8"/>
      <c r="Y12" s="8"/>
      <c r="Z12" s="8"/>
      <c r="AA12" s="8"/>
      <c r="AB12" s="8"/>
      <c r="AC12" s="8"/>
      <c r="AD12" s="8"/>
      <c r="AE12" s="10">
        <v>5</v>
      </c>
      <c r="AF12" s="10">
        <v>5</v>
      </c>
      <c r="AG12" s="10">
        <v>5</v>
      </c>
      <c r="AH12" s="10">
        <v>5</v>
      </c>
      <c r="AI12" s="10">
        <v>5</v>
      </c>
      <c r="AJ12" s="10">
        <v>5</v>
      </c>
      <c r="AK12" s="10">
        <v>5</v>
      </c>
      <c r="AL12" s="27">
        <v>5</v>
      </c>
      <c r="AM12" s="10">
        <v>5</v>
      </c>
      <c r="AN12" s="10">
        <v>5</v>
      </c>
      <c r="AO12" s="10">
        <v>5</v>
      </c>
      <c r="AP12" s="10">
        <v>5</v>
      </c>
      <c r="AQ12" s="10">
        <v>5</v>
      </c>
      <c r="AR12" s="10">
        <v>5</v>
      </c>
      <c r="AS12" s="10">
        <v>5</v>
      </c>
      <c r="AT12" s="10">
        <v>5</v>
      </c>
      <c r="AU12" s="10">
        <v>5</v>
      </c>
      <c r="AV12" s="10">
        <v>5</v>
      </c>
      <c r="AW12" s="10">
        <v>5</v>
      </c>
      <c r="AX12" s="10">
        <v>5</v>
      </c>
      <c r="AY12" s="10">
        <v>5</v>
      </c>
      <c r="AZ12" s="5"/>
      <c r="BA12" s="5"/>
      <c r="BB12" s="52"/>
      <c r="BC12" s="52">
        <f>8*1.25/2</f>
        <v>5</v>
      </c>
      <c r="BD12" s="52">
        <f>8*1.25</f>
        <v>10</v>
      </c>
      <c r="BE12" s="5"/>
      <c r="BF12" s="5"/>
      <c r="BG12" s="5"/>
    </row>
    <row r="13" spans="1:59" s="4" customFormat="1" ht="9.9499999999999993" customHeight="1" x14ac:dyDescent="0.2">
      <c r="A13" s="6"/>
      <c r="B13" s="6"/>
      <c r="C13" s="7"/>
      <c r="D13" s="7"/>
      <c r="E13" s="7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22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29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5"/>
      <c r="AX13" s="5"/>
      <c r="AY13" s="5"/>
      <c r="AZ13" s="5"/>
      <c r="BA13" s="54"/>
      <c r="BB13" s="55">
        <f>SUM(BB10:BB12)</f>
        <v>10</v>
      </c>
      <c r="BC13" s="56">
        <f>SUM(BC10:BC12)</f>
        <v>25</v>
      </c>
      <c r="BD13" s="57">
        <f>SUM(BD10:BD12)</f>
        <v>30</v>
      </c>
      <c r="BE13" s="5"/>
      <c r="BF13" s="5"/>
      <c r="BG13" s="5"/>
    </row>
    <row r="14" spans="1:59" s="4" customFormat="1" ht="9.9499999999999993" customHeight="1" x14ac:dyDescent="0.2">
      <c r="A14" s="6" t="s">
        <v>6</v>
      </c>
      <c r="B14" s="6" t="s">
        <v>3</v>
      </c>
      <c r="C14" s="7">
        <v>1</v>
      </c>
      <c r="D14" s="7" t="s">
        <v>13</v>
      </c>
      <c r="E14" s="7"/>
      <c r="F14" s="5"/>
      <c r="G14" s="5"/>
      <c r="H14" s="64"/>
      <c r="I14" s="64"/>
      <c r="J14" s="64"/>
      <c r="K14" s="64"/>
      <c r="L14" s="64"/>
      <c r="M14" s="64"/>
      <c r="N14" s="12">
        <v>2</v>
      </c>
      <c r="O14" s="12">
        <v>2</v>
      </c>
      <c r="P14" s="12">
        <v>2</v>
      </c>
      <c r="Q14" s="12">
        <v>2</v>
      </c>
      <c r="R14" s="12">
        <v>2</v>
      </c>
      <c r="S14" s="12">
        <v>2</v>
      </c>
      <c r="T14" s="12">
        <v>2</v>
      </c>
      <c r="U14" s="12">
        <v>2</v>
      </c>
      <c r="V14" s="23">
        <v>2</v>
      </c>
      <c r="W14" s="12">
        <v>2</v>
      </c>
      <c r="X14" s="12">
        <v>2</v>
      </c>
      <c r="Y14" s="12">
        <v>2</v>
      </c>
      <c r="Z14" s="12">
        <v>2</v>
      </c>
      <c r="AA14" s="12">
        <v>2</v>
      </c>
      <c r="AB14" s="12">
        <v>2</v>
      </c>
      <c r="AC14" s="12">
        <v>2</v>
      </c>
      <c r="AD14" s="12">
        <v>2</v>
      </c>
      <c r="AE14" s="12">
        <v>2</v>
      </c>
      <c r="AF14" s="12">
        <v>2</v>
      </c>
      <c r="AG14" s="12">
        <v>2</v>
      </c>
      <c r="AH14" s="12">
        <v>2</v>
      </c>
      <c r="AI14" s="12">
        <v>2</v>
      </c>
      <c r="AJ14" s="12">
        <v>2</v>
      </c>
      <c r="AK14" s="12">
        <v>2</v>
      </c>
      <c r="AL14" s="23">
        <v>2</v>
      </c>
      <c r="AM14" s="12">
        <v>2</v>
      </c>
      <c r="AN14" s="12">
        <v>2</v>
      </c>
      <c r="AO14" s="12">
        <v>2</v>
      </c>
      <c r="AP14" s="12">
        <v>2</v>
      </c>
      <c r="AQ14" s="12">
        <v>2</v>
      </c>
      <c r="AR14" s="12">
        <v>2</v>
      </c>
      <c r="AS14" s="12">
        <v>2</v>
      </c>
      <c r="AT14" s="12">
        <v>2</v>
      </c>
      <c r="AU14" s="12">
        <v>2</v>
      </c>
      <c r="AV14" s="12">
        <v>2</v>
      </c>
      <c r="AW14" s="12">
        <v>2</v>
      </c>
      <c r="AX14" s="12">
        <v>2</v>
      </c>
      <c r="AY14" s="5"/>
      <c r="AZ14" s="5"/>
      <c r="BA14" s="5"/>
      <c r="BB14" s="5"/>
      <c r="BC14" s="5">
        <f>2*1.25</f>
        <v>2.5</v>
      </c>
      <c r="BD14" s="5">
        <f>2*1.25</f>
        <v>2.5</v>
      </c>
      <c r="BE14" s="5"/>
      <c r="BF14" s="5"/>
      <c r="BG14" s="5"/>
    </row>
    <row r="15" spans="1:59" s="4" customFormat="1" ht="9.9499999999999993" customHeight="1" x14ac:dyDescent="0.2">
      <c r="A15" s="6" t="s">
        <v>6</v>
      </c>
      <c r="B15" s="6" t="s">
        <v>3</v>
      </c>
      <c r="C15" s="7">
        <v>2</v>
      </c>
      <c r="D15" s="7" t="s">
        <v>13</v>
      </c>
      <c r="E15" s="7"/>
      <c r="F15" s="5"/>
      <c r="G15" s="5"/>
      <c r="H15" s="64"/>
      <c r="I15" s="64"/>
      <c r="J15" s="64"/>
      <c r="K15" s="64"/>
      <c r="L15" s="64"/>
      <c r="M15" s="64"/>
      <c r="N15" s="13">
        <v>2</v>
      </c>
      <c r="O15" s="13">
        <v>2</v>
      </c>
      <c r="P15" s="13">
        <v>2</v>
      </c>
      <c r="Q15" s="13">
        <v>2</v>
      </c>
      <c r="R15" s="13">
        <v>2</v>
      </c>
      <c r="S15" s="13">
        <v>2</v>
      </c>
      <c r="T15" s="13">
        <v>2</v>
      </c>
      <c r="U15" s="13">
        <v>2</v>
      </c>
      <c r="V15" s="24">
        <v>2</v>
      </c>
      <c r="W15" s="13">
        <v>2</v>
      </c>
      <c r="X15" s="13">
        <v>2</v>
      </c>
      <c r="Y15" s="13">
        <v>2</v>
      </c>
      <c r="Z15" s="13">
        <v>2</v>
      </c>
      <c r="AA15" s="13">
        <v>2</v>
      </c>
      <c r="AB15" s="13">
        <v>2</v>
      </c>
      <c r="AC15" s="13">
        <v>2</v>
      </c>
      <c r="AD15" s="13">
        <v>2</v>
      </c>
      <c r="AE15" s="13">
        <v>2</v>
      </c>
      <c r="AF15" s="13">
        <v>2</v>
      </c>
      <c r="AG15" s="13">
        <v>2</v>
      </c>
      <c r="AH15" s="13">
        <v>2</v>
      </c>
      <c r="AI15" s="13">
        <v>2</v>
      </c>
      <c r="AJ15" s="13">
        <v>2</v>
      </c>
      <c r="AK15" s="13">
        <v>2</v>
      </c>
      <c r="AL15" s="24">
        <v>2</v>
      </c>
      <c r="AM15" s="13">
        <v>2</v>
      </c>
      <c r="AN15" s="13">
        <v>2</v>
      </c>
      <c r="AO15" s="13">
        <v>2</v>
      </c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>
        <f>2*1.25</f>
        <v>2.5</v>
      </c>
      <c r="BD15" s="5">
        <f>2*1.25</f>
        <v>2.5</v>
      </c>
      <c r="BE15" s="5"/>
      <c r="BF15" s="5"/>
      <c r="BG15" s="5"/>
    </row>
    <row r="16" spans="1:59" s="4" customFormat="1" ht="9.9499999999999993" customHeight="1" x14ac:dyDescent="0.2">
      <c r="A16" s="6" t="s">
        <v>6</v>
      </c>
      <c r="B16" s="6" t="s">
        <v>4</v>
      </c>
      <c r="C16" s="7">
        <v>1</v>
      </c>
      <c r="D16" s="7" t="s">
        <v>13</v>
      </c>
      <c r="E16" s="7"/>
      <c r="F16" s="5"/>
      <c r="G16" s="5"/>
      <c r="H16" s="64"/>
      <c r="I16" s="64"/>
      <c r="J16" s="64"/>
      <c r="K16" s="64"/>
      <c r="L16" s="64"/>
      <c r="M16" s="64"/>
      <c r="N16" s="5"/>
      <c r="O16" s="9">
        <v>2</v>
      </c>
      <c r="P16" s="9">
        <v>2</v>
      </c>
      <c r="Q16" s="9">
        <v>2</v>
      </c>
      <c r="R16" s="9">
        <v>2</v>
      </c>
      <c r="S16" s="9">
        <v>2</v>
      </c>
      <c r="T16" s="9">
        <v>2</v>
      </c>
      <c r="U16" s="9">
        <v>2</v>
      </c>
      <c r="V16" s="25">
        <v>2</v>
      </c>
      <c r="W16" s="9">
        <v>2</v>
      </c>
      <c r="X16" s="9">
        <v>2</v>
      </c>
      <c r="Y16" s="9">
        <v>2</v>
      </c>
      <c r="Z16" s="9">
        <v>2</v>
      </c>
      <c r="AA16" s="9">
        <v>2</v>
      </c>
      <c r="AB16" s="9">
        <v>2</v>
      </c>
      <c r="AC16" s="9">
        <v>2</v>
      </c>
      <c r="AD16" s="11">
        <v>2</v>
      </c>
      <c r="AE16" s="11">
        <v>2</v>
      </c>
      <c r="AF16" s="11">
        <v>2</v>
      </c>
      <c r="AG16" s="11">
        <v>2</v>
      </c>
      <c r="AH16" s="11">
        <v>2</v>
      </c>
      <c r="AI16" s="11">
        <v>2</v>
      </c>
      <c r="AJ16" s="11">
        <v>2</v>
      </c>
      <c r="AK16" s="11">
        <v>2</v>
      </c>
      <c r="AL16" s="31">
        <v>2</v>
      </c>
      <c r="AM16" s="11">
        <v>2</v>
      </c>
      <c r="AN16" s="11">
        <v>2</v>
      </c>
      <c r="AO16" s="11">
        <v>2</v>
      </c>
      <c r="AP16" s="9">
        <v>2</v>
      </c>
      <c r="AQ16" s="9">
        <v>2</v>
      </c>
      <c r="AR16" s="9">
        <v>2</v>
      </c>
      <c r="AS16" s="9">
        <v>2</v>
      </c>
      <c r="AT16" s="9">
        <v>2</v>
      </c>
      <c r="AU16" s="9">
        <v>2</v>
      </c>
      <c r="AV16" s="9">
        <v>2</v>
      </c>
      <c r="AW16" s="9">
        <v>2</v>
      </c>
      <c r="AX16" s="9">
        <v>2</v>
      </c>
      <c r="AY16" s="9">
        <v>2</v>
      </c>
      <c r="AZ16" s="5"/>
      <c r="BA16" s="5"/>
      <c r="BB16" s="5"/>
      <c r="BC16" s="5">
        <f t="shared" ref="BC16:BD18" si="3">2*1.25</f>
        <v>2.5</v>
      </c>
      <c r="BD16" s="5">
        <f t="shared" si="3"/>
        <v>2.5</v>
      </c>
      <c r="BE16" s="5"/>
      <c r="BF16" s="5"/>
      <c r="BG16" s="5"/>
    </row>
    <row r="17" spans="1:59" s="4" customFormat="1" ht="9.9499999999999993" customHeight="1" x14ac:dyDescent="0.2">
      <c r="A17" s="6" t="s">
        <v>6</v>
      </c>
      <c r="B17" s="6" t="s">
        <v>4</v>
      </c>
      <c r="C17" s="7">
        <v>2</v>
      </c>
      <c r="D17" s="7" t="s">
        <v>13</v>
      </c>
      <c r="E17" s="7"/>
      <c r="F17" s="5"/>
      <c r="G17" s="5"/>
      <c r="H17" s="64"/>
      <c r="I17" s="64"/>
      <c r="J17" s="64"/>
      <c r="K17" s="64"/>
      <c r="L17" s="64"/>
      <c r="M17" s="64"/>
      <c r="N17" s="5"/>
      <c r="O17" s="5"/>
      <c r="P17" s="9">
        <v>2</v>
      </c>
      <c r="Q17" s="9">
        <v>2</v>
      </c>
      <c r="R17" s="9">
        <v>2</v>
      </c>
      <c r="S17" s="9">
        <v>2</v>
      </c>
      <c r="T17" s="9">
        <v>2</v>
      </c>
      <c r="U17" s="9">
        <v>2</v>
      </c>
      <c r="V17" s="25">
        <v>2</v>
      </c>
      <c r="W17" s="9">
        <v>2</v>
      </c>
      <c r="X17" s="9">
        <v>2</v>
      </c>
      <c r="Y17" s="9">
        <v>2</v>
      </c>
      <c r="Z17" s="9">
        <v>2</v>
      </c>
      <c r="AA17" s="9">
        <v>2</v>
      </c>
      <c r="AB17" s="9">
        <v>2</v>
      </c>
      <c r="AC17" s="11">
        <v>2</v>
      </c>
      <c r="AD17" s="11">
        <v>2</v>
      </c>
      <c r="AE17" s="11">
        <v>2</v>
      </c>
      <c r="AF17" s="11">
        <v>2</v>
      </c>
      <c r="AG17" s="11">
        <v>2</v>
      </c>
      <c r="AH17" s="11">
        <v>2</v>
      </c>
      <c r="AI17" s="11">
        <v>2</v>
      </c>
      <c r="AJ17" s="11">
        <v>2</v>
      </c>
      <c r="AK17" s="11">
        <v>2</v>
      </c>
      <c r="AL17" s="31">
        <v>2</v>
      </c>
      <c r="AM17" s="11">
        <v>2</v>
      </c>
      <c r="AN17" s="11">
        <v>2</v>
      </c>
      <c r="AO17" s="11">
        <v>2</v>
      </c>
      <c r="AP17" s="9">
        <v>2</v>
      </c>
      <c r="AQ17" s="9">
        <v>2</v>
      </c>
      <c r="AR17" s="9">
        <v>2</v>
      </c>
      <c r="AS17" s="9">
        <v>2</v>
      </c>
      <c r="AT17" s="9">
        <v>2</v>
      </c>
      <c r="AU17" s="9">
        <v>2</v>
      </c>
      <c r="AV17" s="9">
        <v>2</v>
      </c>
      <c r="AW17" s="9">
        <v>2</v>
      </c>
      <c r="AX17" s="9">
        <v>2</v>
      </c>
      <c r="AY17" s="9">
        <v>2</v>
      </c>
      <c r="AZ17" s="5"/>
      <c r="BA17" s="5"/>
      <c r="BB17" s="5"/>
      <c r="BC17" s="5">
        <f t="shared" si="3"/>
        <v>2.5</v>
      </c>
      <c r="BD17" s="5">
        <f t="shared" si="3"/>
        <v>2.5</v>
      </c>
      <c r="BE17" s="5"/>
      <c r="BF17" s="5"/>
      <c r="BG17" s="5"/>
    </row>
    <row r="18" spans="1:59" s="4" customFormat="1" ht="9.9499999999999993" customHeight="1" x14ac:dyDescent="0.2">
      <c r="A18" s="6" t="s">
        <v>6</v>
      </c>
      <c r="B18" s="6" t="s">
        <v>4</v>
      </c>
      <c r="C18" s="7">
        <v>3</v>
      </c>
      <c r="D18" s="7" t="s">
        <v>13</v>
      </c>
      <c r="E18" s="7"/>
      <c r="F18" s="5"/>
      <c r="G18" s="5"/>
      <c r="H18" s="64"/>
      <c r="I18" s="64"/>
      <c r="J18" s="64"/>
      <c r="K18" s="64"/>
      <c r="L18" s="64"/>
      <c r="M18" s="64"/>
      <c r="N18" s="5"/>
      <c r="O18" s="5"/>
      <c r="P18" s="9">
        <v>2</v>
      </c>
      <c r="Q18" s="9">
        <v>2</v>
      </c>
      <c r="R18" s="9">
        <v>2</v>
      </c>
      <c r="S18" s="9">
        <v>2</v>
      </c>
      <c r="T18" s="9">
        <v>2</v>
      </c>
      <c r="U18" s="9">
        <v>2</v>
      </c>
      <c r="V18" s="25">
        <v>2</v>
      </c>
      <c r="W18" s="9">
        <v>2</v>
      </c>
      <c r="X18" s="9">
        <v>2</v>
      </c>
      <c r="Y18" s="9">
        <v>2</v>
      </c>
      <c r="Z18" s="9">
        <v>2</v>
      </c>
      <c r="AA18" s="9">
        <v>2</v>
      </c>
      <c r="AB18" s="9">
        <v>2</v>
      </c>
      <c r="AC18" s="11">
        <v>2</v>
      </c>
      <c r="AD18" s="11">
        <v>2</v>
      </c>
      <c r="AE18" s="11">
        <v>2</v>
      </c>
      <c r="AF18" s="11">
        <v>2</v>
      </c>
      <c r="AG18" s="11">
        <v>2</v>
      </c>
      <c r="AH18" s="11">
        <v>2</v>
      </c>
      <c r="AI18" s="11">
        <v>2</v>
      </c>
      <c r="AJ18" s="11">
        <v>2</v>
      </c>
      <c r="AK18" s="11">
        <v>2</v>
      </c>
      <c r="AL18" s="31">
        <v>2</v>
      </c>
      <c r="AM18" s="11">
        <v>2</v>
      </c>
      <c r="AN18" s="11">
        <v>2</v>
      </c>
      <c r="AO18" s="11">
        <v>2</v>
      </c>
      <c r="AP18" s="9">
        <v>2</v>
      </c>
      <c r="AQ18" s="9">
        <v>2</v>
      </c>
      <c r="AR18" s="9">
        <v>2</v>
      </c>
      <c r="AS18" s="9">
        <v>2</v>
      </c>
      <c r="AT18" s="9">
        <v>2</v>
      </c>
      <c r="AU18" s="9">
        <v>2</v>
      </c>
      <c r="AV18" s="9">
        <v>2</v>
      </c>
      <c r="AW18" s="9">
        <v>2</v>
      </c>
      <c r="AX18" s="9">
        <v>2</v>
      </c>
      <c r="AY18" s="9">
        <v>2</v>
      </c>
      <c r="AZ18" s="5"/>
      <c r="BA18" s="5"/>
      <c r="BB18" s="5"/>
      <c r="BC18" s="5">
        <f t="shared" si="3"/>
        <v>2.5</v>
      </c>
      <c r="BD18" s="5">
        <f t="shared" si="3"/>
        <v>2.5</v>
      </c>
      <c r="BE18" s="5"/>
      <c r="BF18" s="5"/>
      <c r="BG18" s="5"/>
    </row>
    <row r="19" spans="1:59" s="4" customFormat="1" ht="9.9499999999999993" customHeight="1" x14ac:dyDescent="0.2">
      <c r="A19" s="6" t="s">
        <v>6</v>
      </c>
      <c r="B19" s="6" t="s">
        <v>2</v>
      </c>
      <c r="C19" s="7">
        <v>1</v>
      </c>
      <c r="D19" s="7" t="s">
        <v>13</v>
      </c>
      <c r="E19" s="7"/>
      <c r="F19" s="5"/>
      <c r="G19" s="5"/>
      <c r="H19" s="64"/>
      <c r="I19" s="64"/>
      <c r="J19" s="64"/>
      <c r="K19" s="64"/>
      <c r="L19" s="64"/>
      <c r="M19" s="64"/>
      <c r="N19" s="5"/>
      <c r="O19" s="5"/>
      <c r="P19" s="9">
        <v>2</v>
      </c>
      <c r="Q19" s="9">
        <v>2</v>
      </c>
      <c r="R19" s="9">
        <v>2</v>
      </c>
      <c r="S19" s="9">
        <v>2</v>
      </c>
      <c r="T19" s="9">
        <v>2</v>
      </c>
      <c r="U19" s="9">
        <v>2</v>
      </c>
      <c r="V19" s="25">
        <v>2</v>
      </c>
      <c r="W19" s="9">
        <v>2</v>
      </c>
      <c r="X19" s="9">
        <v>2</v>
      </c>
      <c r="Y19" s="9">
        <v>2</v>
      </c>
      <c r="Z19" s="9">
        <v>2</v>
      </c>
      <c r="AA19" s="9">
        <v>2</v>
      </c>
      <c r="AB19" s="9">
        <v>2</v>
      </c>
      <c r="AC19" s="9">
        <v>2</v>
      </c>
      <c r="AD19" s="11">
        <v>2</v>
      </c>
      <c r="AE19" s="11">
        <v>2</v>
      </c>
      <c r="AF19" s="11">
        <v>2</v>
      </c>
      <c r="AG19" s="11">
        <v>2</v>
      </c>
      <c r="AH19" s="11">
        <v>2</v>
      </c>
      <c r="AI19" s="11">
        <v>2</v>
      </c>
      <c r="AJ19" s="11">
        <v>2</v>
      </c>
      <c r="AK19" s="11">
        <v>2</v>
      </c>
      <c r="AL19" s="31">
        <v>2</v>
      </c>
      <c r="AM19" s="11">
        <v>2</v>
      </c>
      <c r="AN19" s="11">
        <v>2</v>
      </c>
      <c r="AO19" s="11">
        <v>2</v>
      </c>
      <c r="AP19" s="17">
        <v>2</v>
      </c>
      <c r="AQ19" s="9">
        <v>2</v>
      </c>
      <c r="AR19" s="9">
        <v>2</v>
      </c>
      <c r="AS19" s="9">
        <v>2</v>
      </c>
      <c r="AT19" s="9">
        <v>2</v>
      </c>
      <c r="AU19" s="9">
        <v>2</v>
      </c>
      <c r="AV19" s="9">
        <v>2</v>
      </c>
      <c r="AW19" s="9">
        <v>2</v>
      </c>
      <c r="AX19" s="9">
        <v>2</v>
      </c>
      <c r="AY19" s="9">
        <v>2</v>
      </c>
      <c r="AZ19" s="5"/>
      <c r="BA19" s="5"/>
      <c r="BB19" s="5"/>
      <c r="BC19" s="5">
        <f t="shared" ref="BC19:BD32" si="4">2*1.25</f>
        <v>2.5</v>
      </c>
      <c r="BD19" s="5">
        <f t="shared" si="4"/>
        <v>2.5</v>
      </c>
      <c r="BE19" s="5"/>
      <c r="BF19" s="5"/>
      <c r="BG19" s="5"/>
    </row>
    <row r="20" spans="1:59" s="4" customFormat="1" ht="9.9499999999999993" customHeight="1" x14ac:dyDescent="0.2">
      <c r="A20" s="6" t="s">
        <v>6</v>
      </c>
      <c r="B20" s="6" t="s">
        <v>2</v>
      </c>
      <c r="C20" s="7">
        <v>2</v>
      </c>
      <c r="D20" s="7" t="s">
        <v>13</v>
      </c>
      <c r="E20" s="7"/>
      <c r="F20" s="5"/>
      <c r="G20" s="5"/>
      <c r="H20" s="67"/>
      <c r="I20" s="64"/>
      <c r="J20" s="64"/>
      <c r="K20" s="64"/>
      <c r="L20" s="64"/>
      <c r="M20" s="64"/>
      <c r="N20" s="5"/>
      <c r="O20" s="5"/>
      <c r="P20" s="9">
        <v>2</v>
      </c>
      <c r="Q20" s="9">
        <v>2</v>
      </c>
      <c r="R20" s="9">
        <v>2</v>
      </c>
      <c r="S20" s="9">
        <v>2</v>
      </c>
      <c r="T20" s="9">
        <v>2</v>
      </c>
      <c r="U20" s="9">
        <v>2</v>
      </c>
      <c r="V20" s="25">
        <v>2</v>
      </c>
      <c r="W20" s="9">
        <v>2</v>
      </c>
      <c r="X20" s="9">
        <v>2</v>
      </c>
      <c r="Y20" s="9">
        <v>2</v>
      </c>
      <c r="Z20" s="9">
        <v>2</v>
      </c>
      <c r="AA20" s="9">
        <v>2</v>
      </c>
      <c r="AB20" s="9">
        <v>2</v>
      </c>
      <c r="AC20" s="11">
        <v>2</v>
      </c>
      <c r="AD20" s="11">
        <v>2</v>
      </c>
      <c r="AE20" s="11">
        <v>2</v>
      </c>
      <c r="AF20" s="11">
        <v>2</v>
      </c>
      <c r="AG20" s="11">
        <v>2</v>
      </c>
      <c r="AH20" s="11">
        <v>2</v>
      </c>
      <c r="AI20" s="11">
        <v>2</v>
      </c>
      <c r="AJ20" s="11">
        <v>2</v>
      </c>
      <c r="AK20" s="11">
        <v>2</v>
      </c>
      <c r="AL20" s="31">
        <v>2</v>
      </c>
      <c r="AM20" s="11">
        <v>2</v>
      </c>
      <c r="AN20" s="11">
        <v>2</v>
      </c>
      <c r="AO20" s="11">
        <v>2</v>
      </c>
      <c r="AP20" s="17">
        <v>2</v>
      </c>
      <c r="AQ20" s="9">
        <v>2</v>
      </c>
      <c r="AR20" s="9">
        <v>2</v>
      </c>
      <c r="AS20" s="9">
        <v>2</v>
      </c>
      <c r="AT20" s="9">
        <v>2</v>
      </c>
      <c r="AU20" s="9">
        <v>2</v>
      </c>
      <c r="AV20" s="9">
        <v>2</v>
      </c>
      <c r="AW20" s="9">
        <v>2</v>
      </c>
      <c r="AX20" s="9">
        <v>2</v>
      </c>
      <c r="AY20" s="9">
        <v>2</v>
      </c>
      <c r="AZ20" s="5"/>
      <c r="BA20" s="5"/>
      <c r="BB20" s="5"/>
      <c r="BC20" s="5">
        <f t="shared" si="4"/>
        <v>2.5</v>
      </c>
      <c r="BD20" s="5">
        <f t="shared" si="4"/>
        <v>2.5</v>
      </c>
      <c r="BE20" s="5"/>
      <c r="BF20" s="5"/>
      <c r="BG20" s="5"/>
    </row>
    <row r="21" spans="1:59" s="4" customFormat="1" ht="9.9499999999999993" customHeight="1" x14ac:dyDescent="0.2">
      <c r="A21" s="6" t="s">
        <v>6</v>
      </c>
      <c r="B21" s="6" t="s">
        <v>2</v>
      </c>
      <c r="C21" s="7">
        <v>3</v>
      </c>
      <c r="D21" s="7" t="s">
        <v>13</v>
      </c>
      <c r="E21" s="7"/>
      <c r="F21" s="5"/>
      <c r="G21" s="5"/>
      <c r="H21" s="64"/>
      <c r="I21" s="64"/>
      <c r="J21" s="64"/>
      <c r="K21" s="64"/>
      <c r="L21" s="64"/>
      <c r="M21" s="64"/>
      <c r="N21" s="5"/>
      <c r="O21" s="5"/>
      <c r="P21" s="9">
        <v>2</v>
      </c>
      <c r="Q21" s="9">
        <v>2</v>
      </c>
      <c r="R21" s="9">
        <v>2</v>
      </c>
      <c r="S21" s="9">
        <v>2</v>
      </c>
      <c r="T21" s="9">
        <v>2</v>
      </c>
      <c r="U21" s="9">
        <v>2</v>
      </c>
      <c r="V21" s="25">
        <v>2</v>
      </c>
      <c r="W21" s="9">
        <v>2</v>
      </c>
      <c r="X21" s="9">
        <v>2</v>
      </c>
      <c r="Y21" s="9">
        <v>2</v>
      </c>
      <c r="Z21" s="9">
        <v>2</v>
      </c>
      <c r="AA21" s="9">
        <v>2</v>
      </c>
      <c r="AB21" s="9">
        <v>2</v>
      </c>
      <c r="AC21" s="11">
        <v>2</v>
      </c>
      <c r="AD21" s="11">
        <v>2</v>
      </c>
      <c r="AE21" s="11">
        <v>2</v>
      </c>
      <c r="AF21" s="11">
        <v>2</v>
      </c>
      <c r="AG21" s="11">
        <v>2</v>
      </c>
      <c r="AH21" s="11">
        <v>2</v>
      </c>
      <c r="AI21" s="11">
        <v>2</v>
      </c>
      <c r="AJ21" s="11">
        <v>2</v>
      </c>
      <c r="AK21" s="11">
        <v>2</v>
      </c>
      <c r="AL21" s="31">
        <v>2</v>
      </c>
      <c r="AM21" s="11">
        <v>2</v>
      </c>
      <c r="AN21" s="11">
        <v>2</v>
      </c>
      <c r="AO21" s="11">
        <v>2</v>
      </c>
      <c r="AP21" s="17">
        <v>2</v>
      </c>
      <c r="AQ21" s="9">
        <v>2</v>
      </c>
      <c r="AR21" s="9">
        <v>2</v>
      </c>
      <c r="AS21" s="9">
        <v>2</v>
      </c>
      <c r="AT21" s="9">
        <v>2</v>
      </c>
      <c r="AU21" s="9">
        <v>2</v>
      </c>
      <c r="AV21" s="9">
        <v>2</v>
      </c>
      <c r="AW21" s="9">
        <v>2</v>
      </c>
      <c r="AX21" s="9">
        <v>2</v>
      </c>
      <c r="AY21" s="9">
        <v>2</v>
      </c>
      <c r="AZ21" s="5"/>
      <c r="BA21" s="5"/>
      <c r="BB21" s="5"/>
      <c r="BC21" s="5">
        <f t="shared" si="4"/>
        <v>2.5</v>
      </c>
      <c r="BD21" s="5">
        <f t="shared" si="4"/>
        <v>2.5</v>
      </c>
      <c r="BE21" s="5"/>
      <c r="BF21" s="5"/>
      <c r="BG21" s="5"/>
    </row>
    <row r="22" spans="1:59" s="4" customFormat="1" ht="9.9499999999999993" customHeight="1" x14ac:dyDescent="0.2">
      <c r="A22" s="6" t="s">
        <v>6</v>
      </c>
      <c r="B22" s="6" t="s">
        <v>2</v>
      </c>
      <c r="C22" s="7">
        <v>4</v>
      </c>
      <c r="D22" s="7" t="s">
        <v>13</v>
      </c>
      <c r="E22" s="7"/>
      <c r="F22" s="5"/>
      <c r="G22" s="5"/>
      <c r="H22" s="64"/>
      <c r="I22" s="64"/>
      <c r="J22" s="64"/>
      <c r="K22" s="64"/>
      <c r="L22" s="64"/>
      <c r="M22" s="64"/>
      <c r="N22" s="5"/>
      <c r="O22" s="5"/>
      <c r="P22" s="9">
        <v>2</v>
      </c>
      <c r="Q22" s="9">
        <v>2</v>
      </c>
      <c r="R22" s="9">
        <v>2</v>
      </c>
      <c r="S22" s="9">
        <v>2</v>
      </c>
      <c r="T22" s="9">
        <v>2</v>
      </c>
      <c r="U22" s="9">
        <v>2</v>
      </c>
      <c r="V22" s="25">
        <v>2</v>
      </c>
      <c r="W22" s="9">
        <v>2</v>
      </c>
      <c r="X22" s="9">
        <v>2</v>
      </c>
      <c r="Y22" s="9">
        <v>2</v>
      </c>
      <c r="Z22" s="9">
        <v>2</v>
      </c>
      <c r="AA22" s="9">
        <v>2</v>
      </c>
      <c r="AB22" s="9">
        <v>2</v>
      </c>
      <c r="AC22" s="9">
        <v>2</v>
      </c>
      <c r="AD22" s="9">
        <v>2</v>
      </c>
      <c r="AE22" s="9">
        <v>2</v>
      </c>
      <c r="AF22" s="9">
        <v>2</v>
      </c>
      <c r="AG22" s="9">
        <v>2</v>
      </c>
      <c r="AH22" s="9">
        <v>2</v>
      </c>
      <c r="AI22" s="9">
        <v>2</v>
      </c>
      <c r="AJ22" s="11">
        <v>2</v>
      </c>
      <c r="AK22" s="11">
        <v>2</v>
      </c>
      <c r="AL22" s="31">
        <v>2</v>
      </c>
      <c r="AM22" s="17">
        <v>2</v>
      </c>
      <c r="AN22" s="17">
        <v>2</v>
      </c>
      <c r="AO22" s="17">
        <v>2</v>
      </c>
      <c r="AP22" s="17">
        <v>2</v>
      </c>
      <c r="AQ22" s="9">
        <v>2</v>
      </c>
      <c r="AR22" s="9">
        <v>2</v>
      </c>
      <c r="AS22" s="9">
        <v>2</v>
      </c>
      <c r="AT22" s="9">
        <v>2</v>
      </c>
      <c r="AU22" s="9">
        <v>2</v>
      </c>
      <c r="AV22" s="9">
        <v>2</v>
      </c>
      <c r="AW22" s="9">
        <v>2</v>
      </c>
      <c r="AX22" s="9">
        <v>2</v>
      </c>
      <c r="AY22" s="9">
        <v>2</v>
      </c>
      <c r="AZ22" s="5"/>
      <c r="BA22" s="5"/>
      <c r="BB22" s="5"/>
      <c r="BC22" s="5">
        <f t="shared" si="4"/>
        <v>2.5</v>
      </c>
      <c r="BD22" s="5">
        <f t="shared" si="4"/>
        <v>2.5</v>
      </c>
      <c r="BE22" s="5"/>
      <c r="BF22" s="5"/>
      <c r="BG22" s="5"/>
    </row>
    <row r="23" spans="1:59" s="4" customFormat="1" ht="9.9499999999999993" customHeight="1" x14ac:dyDescent="0.2">
      <c r="A23" s="6" t="s">
        <v>6</v>
      </c>
      <c r="B23" s="6" t="s">
        <v>2</v>
      </c>
      <c r="C23" s="7">
        <v>5</v>
      </c>
      <c r="D23" s="7" t="s">
        <v>13</v>
      </c>
      <c r="E23" s="7"/>
      <c r="F23" s="5"/>
      <c r="G23" s="5"/>
      <c r="H23" s="64"/>
      <c r="I23" s="64"/>
      <c r="J23" s="64"/>
      <c r="K23" s="64"/>
      <c r="L23" s="64"/>
      <c r="M23" s="64"/>
      <c r="N23" s="5"/>
      <c r="O23" s="5"/>
      <c r="P23" s="9">
        <v>2</v>
      </c>
      <c r="Q23" s="9">
        <v>2</v>
      </c>
      <c r="R23" s="9">
        <v>2</v>
      </c>
      <c r="S23" s="9">
        <v>2</v>
      </c>
      <c r="T23" s="9">
        <v>2</v>
      </c>
      <c r="U23" s="9">
        <v>2</v>
      </c>
      <c r="V23" s="25">
        <v>2</v>
      </c>
      <c r="W23" s="9">
        <v>2</v>
      </c>
      <c r="X23" s="9">
        <v>2</v>
      </c>
      <c r="Y23" s="9">
        <v>2</v>
      </c>
      <c r="Z23" s="9">
        <v>2</v>
      </c>
      <c r="AA23" s="9">
        <v>2</v>
      </c>
      <c r="AB23" s="9">
        <v>2</v>
      </c>
      <c r="AC23" s="9">
        <v>2</v>
      </c>
      <c r="AD23" s="9">
        <v>2</v>
      </c>
      <c r="AE23" s="9">
        <v>2</v>
      </c>
      <c r="AF23" s="16">
        <v>2</v>
      </c>
      <c r="AG23" s="16">
        <v>2</v>
      </c>
      <c r="AH23" s="16">
        <v>2</v>
      </c>
      <c r="AI23" s="16">
        <v>2</v>
      </c>
      <c r="AJ23" s="16">
        <v>2</v>
      </c>
      <c r="AK23" s="16">
        <v>2</v>
      </c>
      <c r="AL23" s="32">
        <v>2</v>
      </c>
      <c r="AM23" s="16">
        <v>2</v>
      </c>
      <c r="AN23" s="16">
        <v>2</v>
      </c>
      <c r="AO23" s="16">
        <v>2</v>
      </c>
      <c r="AP23" s="9">
        <v>2</v>
      </c>
      <c r="AQ23" s="9">
        <v>2</v>
      </c>
      <c r="AR23" s="9">
        <v>2</v>
      </c>
      <c r="AS23" s="9">
        <v>2</v>
      </c>
      <c r="AT23" s="9">
        <v>2</v>
      </c>
      <c r="AU23" s="9">
        <v>2</v>
      </c>
      <c r="AV23" s="9">
        <v>2</v>
      </c>
      <c r="AW23" s="5"/>
      <c r="AX23" s="5"/>
      <c r="AY23" s="5"/>
      <c r="AZ23" s="5"/>
      <c r="BA23" s="5"/>
      <c r="BB23" s="5"/>
      <c r="BC23" s="5">
        <f t="shared" si="4"/>
        <v>2.5</v>
      </c>
      <c r="BD23" s="5">
        <f t="shared" si="4"/>
        <v>2.5</v>
      </c>
      <c r="BE23" s="5"/>
      <c r="BF23" s="5"/>
      <c r="BG23" s="5"/>
    </row>
    <row r="24" spans="1:59" s="4" customFormat="1" ht="9.9499999999999993" customHeight="1" x14ac:dyDescent="0.2">
      <c r="A24" s="6" t="s">
        <v>6</v>
      </c>
      <c r="B24" s="6" t="s">
        <v>2</v>
      </c>
      <c r="C24" s="7">
        <v>6</v>
      </c>
      <c r="D24" s="7" t="s">
        <v>13</v>
      </c>
      <c r="E24" s="7"/>
      <c r="F24" s="64"/>
      <c r="G24" s="64"/>
      <c r="H24" s="65" t="s">
        <v>29</v>
      </c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26"/>
      <c r="W24" s="66"/>
      <c r="X24" s="66"/>
      <c r="Y24" s="66"/>
      <c r="Z24" s="66"/>
      <c r="AA24" s="66"/>
      <c r="AB24" s="66"/>
      <c r="AC24" s="16">
        <v>2</v>
      </c>
      <c r="AD24" s="16">
        <v>2</v>
      </c>
      <c r="AE24" s="16">
        <v>2</v>
      </c>
      <c r="AF24" s="16">
        <v>2</v>
      </c>
      <c r="AG24" s="16">
        <v>2</v>
      </c>
      <c r="AH24" s="16">
        <v>2</v>
      </c>
      <c r="AI24" s="16">
        <v>2</v>
      </c>
      <c r="AJ24" s="16">
        <v>2</v>
      </c>
      <c r="AK24" s="16">
        <v>2</v>
      </c>
      <c r="AL24" s="32">
        <v>2</v>
      </c>
      <c r="AM24" s="16">
        <v>2</v>
      </c>
      <c r="AN24" s="16">
        <v>2</v>
      </c>
      <c r="AO24" s="16">
        <v>2</v>
      </c>
      <c r="AP24" s="15">
        <v>2</v>
      </c>
      <c r="AQ24" s="15">
        <v>2</v>
      </c>
      <c r="AR24" s="65" t="s">
        <v>29</v>
      </c>
      <c r="AS24" s="19"/>
      <c r="AT24" s="19"/>
      <c r="AU24" s="19"/>
      <c r="AV24" s="19"/>
      <c r="AW24" s="19"/>
      <c r="AX24" s="19"/>
      <c r="AY24" s="19"/>
      <c r="AZ24" s="64"/>
      <c r="BA24" s="64"/>
      <c r="BB24" s="5"/>
      <c r="BC24" s="5">
        <f t="shared" si="4"/>
        <v>2.5</v>
      </c>
      <c r="BD24" s="5">
        <f t="shared" si="4"/>
        <v>2.5</v>
      </c>
      <c r="BE24" s="5"/>
      <c r="BF24" s="5"/>
      <c r="BG24" s="5"/>
    </row>
    <row r="25" spans="1:59" s="4" customFormat="1" ht="9.9499999999999993" customHeight="1" x14ac:dyDescent="0.2">
      <c r="A25" s="6" t="s">
        <v>6</v>
      </c>
      <c r="B25" s="6" t="s">
        <v>2</v>
      </c>
      <c r="C25" s="7">
        <v>7</v>
      </c>
      <c r="D25" s="7" t="s">
        <v>13</v>
      </c>
      <c r="E25" s="7"/>
      <c r="F25" s="5"/>
      <c r="G25" s="5"/>
      <c r="H25" s="64"/>
      <c r="I25" s="64"/>
      <c r="J25" s="64"/>
      <c r="K25" s="64"/>
      <c r="L25" s="64"/>
      <c r="M25" s="64"/>
      <c r="N25" s="5"/>
      <c r="O25" s="5"/>
      <c r="P25" s="9">
        <v>2</v>
      </c>
      <c r="Q25" s="9">
        <v>2</v>
      </c>
      <c r="R25" s="9">
        <v>2</v>
      </c>
      <c r="S25" s="9">
        <v>2</v>
      </c>
      <c r="T25" s="9">
        <v>2</v>
      </c>
      <c r="U25" s="9">
        <v>2</v>
      </c>
      <c r="V25" s="25">
        <v>2</v>
      </c>
      <c r="W25" s="9">
        <v>2</v>
      </c>
      <c r="X25" s="9">
        <v>2</v>
      </c>
      <c r="Y25" s="9">
        <v>2</v>
      </c>
      <c r="Z25" s="9">
        <v>2</v>
      </c>
      <c r="AA25" s="9">
        <v>2</v>
      </c>
      <c r="AB25" s="9">
        <v>2</v>
      </c>
      <c r="AC25" s="9">
        <v>2</v>
      </c>
      <c r="AD25" s="9">
        <v>2</v>
      </c>
      <c r="AE25" s="9">
        <v>2</v>
      </c>
      <c r="AF25" s="9">
        <v>2</v>
      </c>
      <c r="AG25" s="18">
        <v>2</v>
      </c>
      <c r="AH25" s="18">
        <v>2</v>
      </c>
      <c r="AI25" s="18">
        <v>2</v>
      </c>
      <c r="AJ25" s="18">
        <v>2</v>
      </c>
      <c r="AK25" s="18">
        <v>2</v>
      </c>
      <c r="AL25" s="30">
        <v>2</v>
      </c>
      <c r="AM25" s="18">
        <v>2</v>
      </c>
      <c r="AN25" s="18">
        <v>2</v>
      </c>
      <c r="AO25" s="18">
        <v>2</v>
      </c>
      <c r="AP25" s="9">
        <v>2</v>
      </c>
      <c r="AQ25" s="9">
        <v>2</v>
      </c>
      <c r="AR25" s="9">
        <v>2</v>
      </c>
      <c r="AS25" s="9">
        <v>2</v>
      </c>
      <c r="AT25" s="9">
        <v>2</v>
      </c>
      <c r="AU25" s="9">
        <v>2</v>
      </c>
      <c r="AV25" s="9">
        <v>2</v>
      </c>
      <c r="AW25" s="9">
        <v>2</v>
      </c>
      <c r="AX25" s="9">
        <v>2</v>
      </c>
      <c r="AY25" s="9">
        <v>2</v>
      </c>
      <c r="AZ25" s="5"/>
      <c r="BA25" s="5"/>
      <c r="BB25" s="5"/>
      <c r="BC25" s="5">
        <f t="shared" si="4"/>
        <v>2.5</v>
      </c>
      <c r="BD25" s="5">
        <f t="shared" si="4"/>
        <v>2.5</v>
      </c>
      <c r="BE25" s="5"/>
      <c r="BF25" s="5"/>
      <c r="BG25" s="5"/>
    </row>
    <row r="26" spans="1:59" s="4" customFormat="1" ht="9.9499999999999993" customHeight="1" x14ac:dyDescent="0.2">
      <c r="A26" s="6" t="s">
        <v>6</v>
      </c>
      <c r="B26" s="6" t="s">
        <v>2</v>
      </c>
      <c r="C26" s="7">
        <v>8</v>
      </c>
      <c r="D26" s="7" t="s">
        <v>13</v>
      </c>
      <c r="E26" s="7"/>
      <c r="F26" s="5"/>
      <c r="G26" s="5"/>
      <c r="H26" s="64"/>
      <c r="I26" s="64"/>
      <c r="J26" s="64"/>
      <c r="K26" s="64"/>
      <c r="L26" s="64"/>
      <c r="M26" s="64"/>
      <c r="N26" s="5"/>
      <c r="O26" s="5"/>
      <c r="P26" s="9">
        <v>2</v>
      </c>
      <c r="Q26" s="9">
        <v>2</v>
      </c>
      <c r="R26" s="9">
        <v>2</v>
      </c>
      <c r="S26" s="9">
        <v>2</v>
      </c>
      <c r="T26" s="9">
        <v>2</v>
      </c>
      <c r="U26" s="9">
        <v>2</v>
      </c>
      <c r="V26" s="25">
        <v>2</v>
      </c>
      <c r="W26" s="9">
        <v>2</v>
      </c>
      <c r="X26" s="9">
        <v>2</v>
      </c>
      <c r="Y26" s="9">
        <v>2</v>
      </c>
      <c r="Z26" s="9">
        <v>2</v>
      </c>
      <c r="AA26" s="9">
        <v>2</v>
      </c>
      <c r="AB26" s="9">
        <v>2</v>
      </c>
      <c r="AC26" s="9">
        <v>2</v>
      </c>
      <c r="AD26" s="9">
        <v>2</v>
      </c>
      <c r="AE26" s="9">
        <v>2</v>
      </c>
      <c r="AF26" s="9">
        <v>2</v>
      </c>
      <c r="AG26" s="18">
        <v>2</v>
      </c>
      <c r="AH26" s="18">
        <v>2</v>
      </c>
      <c r="AI26" s="18">
        <v>2</v>
      </c>
      <c r="AJ26" s="18">
        <v>2</v>
      </c>
      <c r="AK26" s="18">
        <v>2</v>
      </c>
      <c r="AL26" s="30">
        <v>2</v>
      </c>
      <c r="AM26" s="18">
        <v>2</v>
      </c>
      <c r="AN26" s="18">
        <v>2</v>
      </c>
      <c r="AO26" s="18">
        <v>2</v>
      </c>
      <c r="AP26" s="9">
        <v>2</v>
      </c>
      <c r="AQ26" s="9">
        <v>2</v>
      </c>
      <c r="AR26" s="9">
        <v>2</v>
      </c>
      <c r="AS26" s="9">
        <v>2</v>
      </c>
      <c r="AT26" s="9">
        <v>2</v>
      </c>
      <c r="AU26" s="9">
        <v>2</v>
      </c>
      <c r="AV26" s="9">
        <v>2</v>
      </c>
      <c r="AW26" s="9">
        <v>2</v>
      </c>
      <c r="AX26" s="9">
        <v>2</v>
      </c>
      <c r="AY26" s="9">
        <v>2</v>
      </c>
      <c r="AZ26" s="5"/>
      <c r="BA26" s="5"/>
      <c r="BB26" s="5"/>
      <c r="BC26" s="5">
        <f t="shared" si="4"/>
        <v>2.5</v>
      </c>
      <c r="BD26" s="5">
        <f t="shared" si="4"/>
        <v>2.5</v>
      </c>
      <c r="BE26" s="5"/>
      <c r="BF26" s="5"/>
      <c r="BG26" s="5"/>
    </row>
    <row r="27" spans="1:59" s="4" customFormat="1" ht="9.9499999999999993" customHeight="1" x14ac:dyDescent="0.2">
      <c r="A27" s="6" t="s">
        <v>6</v>
      </c>
      <c r="B27" s="6" t="s">
        <v>2</v>
      </c>
      <c r="C27" s="7">
        <v>9</v>
      </c>
      <c r="D27" s="7" t="s">
        <v>13</v>
      </c>
      <c r="E27" s="7"/>
      <c r="F27" s="5"/>
      <c r="G27" s="5"/>
      <c r="H27" s="64"/>
      <c r="I27" s="64"/>
      <c r="J27" s="64"/>
      <c r="K27" s="64"/>
      <c r="L27" s="64"/>
      <c r="M27" s="64"/>
      <c r="N27" s="5"/>
      <c r="O27" s="8"/>
      <c r="P27" s="9">
        <v>2</v>
      </c>
      <c r="Q27" s="9">
        <v>2</v>
      </c>
      <c r="R27" s="9">
        <v>2</v>
      </c>
      <c r="S27" s="9">
        <v>2</v>
      </c>
      <c r="T27" s="9">
        <v>2</v>
      </c>
      <c r="U27" s="9">
        <v>2</v>
      </c>
      <c r="V27" s="25">
        <v>2</v>
      </c>
      <c r="W27" s="9">
        <v>2</v>
      </c>
      <c r="X27" s="9">
        <v>2</v>
      </c>
      <c r="Y27" s="9">
        <v>2</v>
      </c>
      <c r="Z27" s="9">
        <v>2</v>
      </c>
      <c r="AA27" s="9">
        <v>2</v>
      </c>
      <c r="AB27" s="9">
        <v>2</v>
      </c>
      <c r="AC27" s="9">
        <v>2</v>
      </c>
      <c r="AD27" s="9">
        <v>2</v>
      </c>
      <c r="AE27" s="9">
        <v>2</v>
      </c>
      <c r="AF27" s="9">
        <v>2</v>
      </c>
      <c r="AG27" s="9">
        <v>2</v>
      </c>
      <c r="AH27" s="9">
        <v>2</v>
      </c>
      <c r="AI27" s="9">
        <v>2</v>
      </c>
      <c r="AJ27" s="9">
        <v>2</v>
      </c>
      <c r="AK27" s="9">
        <v>2</v>
      </c>
      <c r="AL27" s="25">
        <v>2</v>
      </c>
      <c r="AM27" s="9">
        <v>2</v>
      </c>
      <c r="AN27" s="9">
        <v>2</v>
      </c>
      <c r="AO27" s="9">
        <v>2</v>
      </c>
      <c r="AP27" s="9">
        <v>2</v>
      </c>
      <c r="AQ27" s="9">
        <v>2</v>
      </c>
      <c r="AR27" s="9">
        <v>2</v>
      </c>
      <c r="AS27" s="9">
        <v>2</v>
      </c>
      <c r="AT27" s="9">
        <v>2</v>
      </c>
      <c r="AU27" s="9">
        <v>2</v>
      </c>
      <c r="AV27" s="9">
        <v>2</v>
      </c>
      <c r="AW27" s="9">
        <v>2</v>
      </c>
      <c r="AX27" s="9">
        <v>2</v>
      </c>
      <c r="AY27" s="9">
        <v>2</v>
      </c>
      <c r="AZ27" s="5"/>
      <c r="BA27" s="5"/>
      <c r="BB27" s="5"/>
      <c r="BC27" s="5">
        <f t="shared" si="4"/>
        <v>2.5</v>
      </c>
      <c r="BD27" s="5">
        <f t="shared" si="4"/>
        <v>2.5</v>
      </c>
      <c r="BE27" s="5"/>
      <c r="BF27" s="5"/>
      <c r="BG27" s="5"/>
    </row>
    <row r="28" spans="1:59" s="4" customFormat="1" ht="9.9499999999999993" customHeight="1" x14ac:dyDescent="0.2">
      <c r="A28" s="6" t="s">
        <v>6</v>
      </c>
      <c r="B28" s="6" t="s">
        <v>2</v>
      </c>
      <c r="C28" s="7">
        <v>10</v>
      </c>
      <c r="D28" s="7" t="s">
        <v>13</v>
      </c>
      <c r="E28" s="7"/>
      <c r="F28" s="64"/>
      <c r="G28" s="64"/>
      <c r="H28" s="14">
        <v>2</v>
      </c>
      <c r="I28" s="14">
        <v>2</v>
      </c>
      <c r="J28" s="14">
        <v>2</v>
      </c>
      <c r="K28" s="14">
        <v>2</v>
      </c>
      <c r="L28" s="14">
        <v>2</v>
      </c>
      <c r="M28" s="14">
        <v>2</v>
      </c>
      <c r="N28" s="14">
        <v>2</v>
      </c>
      <c r="O28" s="14">
        <v>2</v>
      </c>
      <c r="P28" s="9">
        <v>2</v>
      </c>
      <c r="Q28" s="9">
        <v>2</v>
      </c>
      <c r="R28" s="9">
        <v>2</v>
      </c>
      <c r="S28" s="9">
        <v>2</v>
      </c>
      <c r="T28" s="9">
        <v>2</v>
      </c>
      <c r="U28" s="9">
        <v>2</v>
      </c>
      <c r="V28" s="25">
        <v>2</v>
      </c>
      <c r="W28" s="9">
        <v>2</v>
      </c>
      <c r="X28" s="9">
        <v>2</v>
      </c>
      <c r="Y28" s="9">
        <v>2</v>
      </c>
      <c r="Z28" s="9">
        <v>2</v>
      </c>
      <c r="AA28" s="9">
        <v>2</v>
      </c>
      <c r="AB28" s="9">
        <v>2</v>
      </c>
      <c r="AC28" s="9">
        <v>2</v>
      </c>
      <c r="AD28" s="9">
        <v>2</v>
      </c>
      <c r="AE28" s="9">
        <v>2</v>
      </c>
      <c r="AF28" s="9">
        <v>2</v>
      </c>
      <c r="AG28" s="9">
        <v>2</v>
      </c>
      <c r="AH28" s="9">
        <v>2</v>
      </c>
      <c r="AI28" s="9">
        <v>2</v>
      </c>
      <c r="AJ28" s="9">
        <v>2</v>
      </c>
      <c r="AK28" s="9">
        <v>2</v>
      </c>
      <c r="AL28" s="25">
        <v>2</v>
      </c>
      <c r="AM28" s="9">
        <v>2</v>
      </c>
      <c r="AN28" s="9">
        <v>2</v>
      </c>
      <c r="AO28" s="9">
        <v>2</v>
      </c>
      <c r="AP28" s="9">
        <v>2</v>
      </c>
      <c r="AQ28" s="9">
        <v>2</v>
      </c>
      <c r="AR28" s="9">
        <v>2</v>
      </c>
      <c r="AS28" s="9">
        <v>2</v>
      </c>
      <c r="AT28" s="9">
        <v>2</v>
      </c>
      <c r="AU28" s="9">
        <v>2</v>
      </c>
      <c r="AV28" s="9">
        <v>2</v>
      </c>
      <c r="AW28" s="9">
        <v>2</v>
      </c>
      <c r="AX28" s="64"/>
      <c r="AY28" s="64"/>
      <c r="AZ28" s="64"/>
      <c r="BA28" s="64"/>
      <c r="BB28" s="5">
        <f t="shared" ref="BB28:BB31" si="5">2*1.25</f>
        <v>2.5</v>
      </c>
      <c r="BC28" s="5">
        <f t="shared" si="4"/>
        <v>2.5</v>
      </c>
      <c r="BD28" s="5">
        <f t="shared" si="4"/>
        <v>2.5</v>
      </c>
      <c r="BE28" s="5"/>
      <c r="BF28" s="5"/>
      <c r="BG28" s="5"/>
    </row>
    <row r="29" spans="1:59" s="4" customFormat="1" ht="9.9499999999999993" customHeight="1" x14ac:dyDescent="0.2">
      <c r="A29" s="6" t="s">
        <v>6</v>
      </c>
      <c r="B29" s="6" t="s">
        <v>2</v>
      </c>
      <c r="C29" s="7">
        <v>11</v>
      </c>
      <c r="D29" s="7" t="s">
        <v>13</v>
      </c>
      <c r="E29" s="7"/>
      <c r="F29" s="64"/>
      <c r="G29" s="64"/>
      <c r="H29" s="14">
        <v>2</v>
      </c>
      <c r="I29" s="14">
        <v>2</v>
      </c>
      <c r="J29" s="14">
        <v>2</v>
      </c>
      <c r="K29" s="14">
        <v>2</v>
      </c>
      <c r="L29" s="14">
        <v>2</v>
      </c>
      <c r="M29" s="14">
        <v>2</v>
      </c>
      <c r="N29" s="14">
        <v>2</v>
      </c>
      <c r="O29" s="14">
        <v>2</v>
      </c>
      <c r="P29" s="9">
        <v>2</v>
      </c>
      <c r="Q29" s="9">
        <v>2</v>
      </c>
      <c r="R29" s="9">
        <v>2</v>
      </c>
      <c r="S29" s="9">
        <v>2</v>
      </c>
      <c r="T29" s="9">
        <v>2</v>
      </c>
      <c r="U29" s="9">
        <v>2</v>
      </c>
      <c r="V29" s="25">
        <v>2</v>
      </c>
      <c r="W29" s="9">
        <v>2</v>
      </c>
      <c r="X29" s="9">
        <v>2</v>
      </c>
      <c r="Y29" s="9">
        <v>2</v>
      </c>
      <c r="Z29" s="9">
        <v>2</v>
      </c>
      <c r="AA29" s="9">
        <v>2</v>
      </c>
      <c r="AB29" s="9">
        <v>2</v>
      </c>
      <c r="AC29" s="9">
        <v>2</v>
      </c>
      <c r="AD29" s="9">
        <v>2</v>
      </c>
      <c r="AE29" s="9">
        <v>2</v>
      </c>
      <c r="AF29" s="9">
        <v>2</v>
      </c>
      <c r="AG29" s="9">
        <v>2</v>
      </c>
      <c r="AH29" s="9">
        <v>2</v>
      </c>
      <c r="AI29" s="9">
        <v>2</v>
      </c>
      <c r="AJ29" s="9">
        <v>2</v>
      </c>
      <c r="AK29" s="9">
        <v>2</v>
      </c>
      <c r="AL29" s="25">
        <v>2</v>
      </c>
      <c r="AM29" s="9">
        <v>2</v>
      </c>
      <c r="AN29" s="9">
        <v>2</v>
      </c>
      <c r="AO29" s="9">
        <v>2</v>
      </c>
      <c r="AP29" s="9">
        <v>2</v>
      </c>
      <c r="AQ29" s="9">
        <v>2</v>
      </c>
      <c r="AR29" s="9">
        <v>2</v>
      </c>
      <c r="AS29" s="9">
        <v>2</v>
      </c>
      <c r="AT29" s="9">
        <v>2</v>
      </c>
      <c r="AU29" s="9">
        <v>2</v>
      </c>
      <c r="AV29" s="9">
        <v>2</v>
      </c>
      <c r="AW29" s="9">
        <v>2</v>
      </c>
      <c r="AX29" s="64"/>
      <c r="AY29" s="64"/>
      <c r="AZ29" s="64"/>
      <c r="BA29" s="64"/>
      <c r="BB29" s="5">
        <f t="shared" si="5"/>
        <v>2.5</v>
      </c>
      <c r="BC29" s="5">
        <f t="shared" si="4"/>
        <v>2.5</v>
      </c>
      <c r="BD29" s="5">
        <f t="shared" si="4"/>
        <v>2.5</v>
      </c>
      <c r="BE29" s="5"/>
      <c r="BF29" s="5"/>
      <c r="BG29" s="5"/>
    </row>
    <row r="30" spans="1:59" s="4" customFormat="1" ht="9.9499999999999993" customHeight="1" x14ac:dyDescent="0.2">
      <c r="A30" s="6" t="s">
        <v>6</v>
      </c>
      <c r="B30" s="6" t="s">
        <v>2</v>
      </c>
      <c r="C30" s="7">
        <v>12</v>
      </c>
      <c r="D30" s="7" t="s">
        <v>13</v>
      </c>
      <c r="E30" s="7"/>
      <c r="F30" s="64"/>
      <c r="G30" s="64"/>
      <c r="H30" s="14">
        <v>2</v>
      </c>
      <c r="I30" s="14">
        <v>2</v>
      </c>
      <c r="J30" s="14">
        <v>2</v>
      </c>
      <c r="K30" s="14">
        <v>2</v>
      </c>
      <c r="L30" s="14">
        <v>2</v>
      </c>
      <c r="M30" s="14">
        <v>2</v>
      </c>
      <c r="N30" s="14">
        <v>2</v>
      </c>
      <c r="O30" s="14">
        <v>2</v>
      </c>
      <c r="P30" s="9">
        <v>2</v>
      </c>
      <c r="Q30" s="9">
        <v>2</v>
      </c>
      <c r="R30" s="9">
        <v>2</v>
      </c>
      <c r="S30" s="9">
        <v>2</v>
      </c>
      <c r="T30" s="9">
        <v>2</v>
      </c>
      <c r="U30" s="9">
        <v>2</v>
      </c>
      <c r="V30" s="25">
        <v>2</v>
      </c>
      <c r="W30" s="9">
        <v>2</v>
      </c>
      <c r="X30" s="9">
        <v>2</v>
      </c>
      <c r="Y30" s="9">
        <v>2</v>
      </c>
      <c r="Z30" s="9">
        <v>2</v>
      </c>
      <c r="AA30" s="9">
        <v>2</v>
      </c>
      <c r="AB30" s="9">
        <v>2</v>
      </c>
      <c r="AC30" s="9">
        <v>2</v>
      </c>
      <c r="AD30" s="9">
        <v>2</v>
      </c>
      <c r="AE30" s="9">
        <v>2</v>
      </c>
      <c r="AF30" s="9">
        <v>2</v>
      </c>
      <c r="AG30" s="9">
        <v>2</v>
      </c>
      <c r="AH30" s="9">
        <v>2</v>
      </c>
      <c r="AI30" s="9">
        <v>2</v>
      </c>
      <c r="AJ30" s="9">
        <v>2</v>
      </c>
      <c r="AK30" s="9">
        <v>2</v>
      </c>
      <c r="AL30" s="25">
        <v>2</v>
      </c>
      <c r="AM30" s="9">
        <v>2</v>
      </c>
      <c r="AN30" s="9">
        <v>2</v>
      </c>
      <c r="AO30" s="9">
        <v>2</v>
      </c>
      <c r="AP30" s="9">
        <v>2</v>
      </c>
      <c r="AQ30" s="9">
        <v>2</v>
      </c>
      <c r="AR30" s="9">
        <v>2</v>
      </c>
      <c r="AS30" s="9">
        <v>2</v>
      </c>
      <c r="AT30" s="9">
        <v>2</v>
      </c>
      <c r="AU30" s="9">
        <v>2</v>
      </c>
      <c r="AV30" s="9">
        <v>2</v>
      </c>
      <c r="AW30" s="9">
        <v>2</v>
      </c>
      <c r="AX30" s="64"/>
      <c r="AY30" s="64"/>
      <c r="AZ30" s="64"/>
      <c r="BA30" s="64"/>
      <c r="BB30" s="5">
        <f t="shared" si="5"/>
        <v>2.5</v>
      </c>
      <c r="BC30" s="5">
        <f t="shared" si="4"/>
        <v>2.5</v>
      </c>
      <c r="BD30" s="5">
        <f t="shared" si="4"/>
        <v>2.5</v>
      </c>
      <c r="BE30" s="5"/>
      <c r="BF30" s="5"/>
      <c r="BG30" s="5"/>
    </row>
    <row r="31" spans="1:59" s="4" customFormat="1" ht="9.9499999999999993" customHeight="1" x14ac:dyDescent="0.2">
      <c r="A31" s="6" t="s">
        <v>6</v>
      </c>
      <c r="B31" s="6" t="s">
        <v>2</v>
      </c>
      <c r="C31" s="7">
        <v>13</v>
      </c>
      <c r="D31" s="7" t="s">
        <v>13</v>
      </c>
      <c r="E31" s="7"/>
      <c r="F31" s="64"/>
      <c r="G31" s="64"/>
      <c r="H31" s="14">
        <v>2</v>
      </c>
      <c r="I31" s="14">
        <v>2</v>
      </c>
      <c r="J31" s="14">
        <v>2</v>
      </c>
      <c r="K31" s="14">
        <v>2</v>
      </c>
      <c r="L31" s="14">
        <v>2</v>
      </c>
      <c r="M31" s="14">
        <v>2</v>
      </c>
      <c r="N31" s="14">
        <v>2</v>
      </c>
      <c r="O31" s="14">
        <v>2</v>
      </c>
      <c r="P31" s="9">
        <v>2</v>
      </c>
      <c r="Q31" s="9">
        <v>2</v>
      </c>
      <c r="R31" s="9">
        <v>2</v>
      </c>
      <c r="S31" s="9">
        <v>2</v>
      </c>
      <c r="T31" s="9">
        <v>2</v>
      </c>
      <c r="U31" s="9">
        <v>2</v>
      </c>
      <c r="V31" s="25">
        <v>2</v>
      </c>
      <c r="W31" s="9">
        <v>2</v>
      </c>
      <c r="X31" s="9">
        <v>2</v>
      </c>
      <c r="Y31" s="9">
        <v>2</v>
      </c>
      <c r="Z31" s="9">
        <v>2</v>
      </c>
      <c r="AA31" s="9">
        <v>2</v>
      </c>
      <c r="AB31" s="9">
        <v>2</v>
      </c>
      <c r="AC31" s="9">
        <v>2</v>
      </c>
      <c r="AD31" s="9">
        <v>2</v>
      </c>
      <c r="AE31" s="9">
        <v>2</v>
      </c>
      <c r="AF31" s="9">
        <v>2</v>
      </c>
      <c r="AG31" s="9">
        <v>2</v>
      </c>
      <c r="AH31" s="9">
        <v>2</v>
      </c>
      <c r="AI31" s="9">
        <v>2</v>
      </c>
      <c r="AJ31" s="9">
        <v>2</v>
      </c>
      <c r="AK31" s="9">
        <v>2</v>
      </c>
      <c r="AL31" s="25">
        <v>2</v>
      </c>
      <c r="AM31" s="9">
        <v>2</v>
      </c>
      <c r="AN31" s="9">
        <v>2</v>
      </c>
      <c r="AO31" s="9">
        <v>2</v>
      </c>
      <c r="AP31" s="9">
        <v>2</v>
      </c>
      <c r="AQ31" s="9">
        <v>2</v>
      </c>
      <c r="AR31" s="9">
        <v>2</v>
      </c>
      <c r="AS31" s="9">
        <v>2</v>
      </c>
      <c r="AT31" s="9">
        <v>2</v>
      </c>
      <c r="AU31" s="9">
        <v>2</v>
      </c>
      <c r="AV31" s="9">
        <v>2</v>
      </c>
      <c r="AW31" s="9">
        <v>2</v>
      </c>
      <c r="AX31" s="64"/>
      <c r="AY31" s="64"/>
      <c r="AZ31" s="64"/>
      <c r="BA31" s="64"/>
      <c r="BB31" s="5">
        <f t="shared" si="5"/>
        <v>2.5</v>
      </c>
      <c r="BC31" s="5">
        <f t="shared" si="4"/>
        <v>2.5</v>
      </c>
      <c r="BD31" s="5">
        <f t="shared" si="4"/>
        <v>2.5</v>
      </c>
      <c r="BE31" s="5"/>
      <c r="BF31" s="5"/>
      <c r="BG31" s="5"/>
    </row>
    <row r="32" spans="1:59" s="4" customFormat="1" ht="9.9499999999999993" customHeight="1" x14ac:dyDescent="0.2">
      <c r="A32" s="6" t="s">
        <v>6</v>
      </c>
      <c r="B32" s="6" t="s">
        <v>2</v>
      </c>
      <c r="C32" s="7">
        <v>14</v>
      </c>
      <c r="D32" s="7" t="s">
        <v>13</v>
      </c>
      <c r="E32" s="7"/>
      <c r="F32" s="5"/>
      <c r="G32" s="5"/>
      <c r="H32" s="5"/>
      <c r="I32" s="5"/>
      <c r="J32" s="5"/>
      <c r="K32" s="5"/>
      <c r="L32" s="5"/>
      <c r="M32" s="5"/>
      <c r="N32" s="5"/>
      <c r="O32" s="5"/>
      <c r="P32" s="9">
        <v>2</v>
      </c>
      <c r="Q32" s="9">
        <v>2</v>
      </c>
      <c r="R32" s="9">
        <v>2</v>
      </c>
      <c r="S32" s="9">
        <v>2</v>
      </c>
      <c r="T32" s="9">
        <v>2</v>
      </c>
      <c r="U32" s="9">
        <v>2</v>
      </c>
      <c r="V32" s="25">
        <v>2</v>
      </c>
      <c r="W32" s="9">
        <v>2</v>
      </c>
      <c r="X32" s="9">
        <v>2</v>
      </c>
      <c r="Y32" s="9">
        <v>2</v>
      </c>
      <c r="Z32" s="9">
        <v>2</v>
      </c>
      <c r="AA32" s="9">
        <v>2</v>
      </c>
      <c r="AB32" s="9">
        <v>2</v>
      </c>
      <c r="AC32" s="9">
        <v>2</v>
      </c>
      <c r="AD32" s="9">
        <v>2</v>
      </c>
      <c r="AE32" s="9">
        <v>2</v>
      </c>
      <c r="AF32" s="9">
        <v>2</v>
      </c>
      <c r="AG32" s="9">
        <v>2</v>
      </c>
      <c r="AH32" s="8"/>
      <c r="AI32" s="8"/>
      <c r="AJ32" s="8"/>
      <c r="AK32" s="8"/>
      <c r="AL32" s="29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5"/>
      <c r="AX32" s="5"/>
      <c r="AY32" s="5"/>
      <c r="AZ32" s="5"/>
      <c r="BA32" s="5"/>
      <c r="BB32" s="5"/>
      <c r="BC32" s="5">
        <f t="shared" si="4"/>
        <v>2.5</v>
      </c>
      <c r="BD32" s="5">
        <f t="shared" si="4"/>
        <v>2.5</v>
      </c>
      <c r="BE32" s="5"/>
      <c r="BF32" s="5"/>
      <c r="BG32" s="5"/>
    </row>
    <row r="33" spans="1:59" s="4" customFormat="1" ht="9.9499999999999993" customHeight="1" x14ac:dyDescent="0.2">
      <c r="A33" s="6" t="s">
        <v>6</v>
      </c>
      <c r="B33" s="6" t="s">
        <v>2</v>
      </c>
      <c r="C33" s="7">
        <v>15</v>
      </c>
      <c r="D33" s="7" t="s">
        <v>21</v>
      </c>
      <c r="E33" s="7"/>
      <c r="F33" s="5"/>
      <c r="G33" s="5"/>
      <c r="H33" s="95"/>
      <c r="I33" s="95"/>
      <c r="J33" s="95"/>
      <c r="K33" s="95"/>
      <c r="L33" s="95"/>
      <c r="M33" s="95"/>
      <c r="N33" s="95"/>
      <c r="O33" s="95"/>
      <c r="P33" s="95"/>
      <c r="Q33" s="95"/>
      <c r="R33" s="95"/>
      <c r="S33" s="95"/>
      <c r="T33" s="95"/>
      <c r="U33" s="95"/>
      <c r="V33" s="96"/>
      <c r="W33" s="95"/>
      <c r="X33" s="95"/>
      <c r="Y33" s="95"/>
      <c r="Z33" s="95"/>
      <c r="AA33" s="95"/>
      <c r="AB33" s="95"/>
      <c r="AC33" s="95"/>
      <c r="AD33" s="95"/>
      <c r="AE33" s="95"/>
      <c r="AF33" s="95"/>
      <c r="AG33" s="95"/>
      <c r="AH33" s="95"/>
      <c r="AI33" s="95"/>
      <c r="AJ33" s="95"/>
      <c r="AK33" s="95"/>
      <c r="AL33" s="96"/>
      <c r="AM33" s="95"/>
      <c r="AN33" s="95"/>
      <c r="AO33" s="95"/>
      <c r="AP33" s="95"/>
      <c r="AQ33" s="95"/>
      <c r="AR33" s="95"/>
      <c r="AS33" s="95"/>
      <c r="AT33" s="95"/>
      <c r="AU33" s="95"/>
      <c r="AV33" s="95"/>
      <c r="AW33" s="95"/>
      <c r="AX33" s="95"/>
      <c r="AY33" s="95"/>
      <c r="AZ33" s="5"/>
      <c r="BB33" s="5"/>
      <c r="BC33" s="5"/>
      <c r="BD33" s="5"/>
      <c r="BE33" s="5"/>
      <c r="BF33" s="5"/>
      <c r="BG33" s="5"/>
    </row>
    <row r="34" spans="1:59" s="4" customFormat="1" ht="9.9499999999999993" customHeight="1" x14ac:dyDescent="0.2">
      <c r="A34" s="6" t="s">
        <v>6</v>
      </c>
      <c r="B34" s="6" t="s">
        <v>2</v>
      </c>
      <c r="C34" s="7">
        <v>16</v>
      </c>
      <c r="D34" s="7" t="s">
        <v>21</v>
      </c>
      <c r="E34" s="7"/>
      <c r="F34" s="5"/>
      <c r="G34" s="5"/>
      <c r="H34" s="95"/>
      <c r="I34" s="95"/>
      <c r="J34" s="95"/>
      <c r="K34" s="95"/>
      <c r="L34" s="95"/>
      <c r="M34" s="95"/>
      <c r="N34" s="95"/>
      <c r="O34" s="95"/>
      <c r="P34" s="95"/>
      <c r="Q34" s="95"/>
      <c r="R34" s="95"/>
      <c r="S34" s="95"/>
      <c r="T34" s="95"/>
      <c r="U34" s="95"/>
      <c r="V34" s="96"/>
      <c r="W34" s="95"/>
      <c r="X34" s="95"/>
      <c r="Y34" s="95"/>
      <c r="Z34" s="95"/>
      <c r="AA34" s="95"/>
      <c r="AB34" s="95"/>
      <c r="AC34" s="95"/>
      <c r="AD34" s="95"/>
      <c r="AE34" s="95"/>
      <c r="AF34" s="95"/>
      <c r="AG34" s="95"/>
      <c r="AH34" s="95"/>
      <c r="AI34" s="95"/>
      <c r="AJ34" s="95"/>
      <c r="AK34" s="95"/>
      <c r="AL34" s="96"/>
      <c r="AM34" s="95"/>
      <c r="AN34" s="95"/>
      <c r="AO34" s="95"/>
      <c r="AP34" s="95"/>
      <c r="AQ34" s="95"/>
      <c r="AR34" s="95"/>
      <c r="AS34" s="95"/>
      <c r="AT34" s="95"/>
      <c r="AU34" s="95"/>
      <c r="AV34" s="95"/>
      <c r="AW34" s="95"/>
      <c r="AX34" s="95"/>
      <c r="AY34" s="95"/>
      <c r="AZ34" s="5"/>
      <c r="BA34" s="5"/>
      <c r="BB34" s="5"/>
      <c r="BC34" s="5"/>
      <c r="BD34" s="5"/>
      <c r="BE34" s="5"/>
      <c r="BF34" s="5"/>
      <c r="BG34" s="5"/>
    </row>
    <row r="35" spans="1:59" s="4" customFormat="1" ht="9.9499999999999993" customHeight="1" x14ac:dyDescent="0.2">
      <c r="A35" s="6" t="s">
        <v>6</v>
      </c>
      <c r="B35" s="6" t="s">
        <v>2</v>
      </c>
      <c r="C35" s="7">
        <v>17</v>
      </c>
      <c r="D35" s="7" t="s">
        <v>21</v>
      </c>
      <c r="E35" s="7"/>
      <c r="F35" s="5"/>
      <c r="G35" s="5"/>
      <c r="H35" s="95"/>
      <c r="I35" s="95"/>
      <c r="J35" s="95"/>
      <c r="K35" s="95"/>
      <c r="L35" s="95"/>
      <c r="M35" s="95"/>
      <c r="N35" s="95"/>
      <c r="O35" s="95"/>
      <c r="P35" s="95"/>
      <c r="Q35" s="95"/>
      <c r="R35" s="95"/>
      <c r="S35" s="95"/>
      <c r="T35" s="95"/>
      <c r="U35" s="95"/>
      <c r="V35" s="96"/>
      <c r="W35" s="95"/>
      <c r="X35" s="95"/>
      <c r="Y35" s="95"/>
      <c r="Z35" s="95"/>
      <c r="AA35" s="95"/>
      <c r="AB35" s="95"/>
      <c r="AC35" s="95"/>
      <c r="AD35" s="95"/>
      <c r="AE35" s="95"/>
      <c r="AF35" s="95"/>
      <c r="AG35" s="95"/>
      <c r="AH35" s="95"/>
      <c r="AI35" s="95"/>
      <c r="AJ35" s="95"/>
      <c r="AK35" s="95"/>
      <c r="AL35" s="96"/>
      <c r="AM35" s="95"/>
      <c r="AN35" s="95"/>
      <c r="AO35" s="95"/>
      <c r="AP35" s="95"/>
      <c r="AQ35" s="95"/>
      <c r="AR35" s="95"/>
      <c r="AS35" s="95"/>
      <c r="AT35" s="95"/>
      <c r="AU35" s="95"/>
      <c r="AV35" s="95"/>
      <c r="AW35" s="95"/>
      <c r="AX35" s="95"/>
      <c r="AY35" s="95"/>
      <c r="AZ35" s="5"/>
      <c r="BA35" s="5"/>
      <c r="BB35" s="5"/>
      <c r="BC35" s="5"/>
      <c r="BD35" s="5"/>
      <c r="BE35" s="5"/>
      <c r="BF35" s="5"/>
      <c r="BG35" s="5"/>
    </row>
    <row r="36" spans="1:59" s="4" customFormat="1" ht="9.9499999999999993" customHeight="1" x14ac:dyDescent="0.2">
      <c r="A36" s="6" t="s">
        <v>6</v>
      </c>
      <c r="B36" s="6" t="s">
        <v>2</v>
      </c>
      <c r="C36" s="7">
        <v>18</v>
      </c>
      <c r="D36" s="7" t="s">
        <v>14</v>
      </c>
      <c r="E36" s="7"/>
      <c r="F36" s="5"/>
      <c r="G36" s="5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26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19"/>
      <c r="AI36" s="19"/>
      <c r="AJ36" s="19"/>
      <c r="AK36" s="19"/>
      <c r="AL36" s="26"/>
      <c r="AM36" s="19"/>
      <c r="AN36" s="19"/>
      <c r="AO36" s="19"/>
      <c r="AP36" s="19"/>
      <c r="AQ36" s="19"/>
      <c r="AR36" s="19"/>
      <c r="AS36" s="19"/>
      <c r="AT36" s="19"/>
      <c r="AU36" s="19"/>
      <c r="AV36" s="19"/>
      <c r="AW36" s="19"/>
      <c r="AX36" s="19"/>
      <c r="AY36" s="19"/>
      <c r="AZ36" s="5"/>
      <c r="BA36" s="5"/>
      <c r="BB36" s="5"/>
      <c r="BC36" s="5"/>
      <c r="BD36" s="5"/>
      <c r="BE36" s="5"/>
      <c r="BF36" s="5"/>
      <c r="BG36" s="5"/>
    </row>
    <row r="37" spans="1:59" s="4" customFormat="1" ht="9.9499999999999993" customHeight="1" x14ac:dyDescent="0.2">
      <c r="A37" s="6" t="s">
        <v>6</v>
      </c>
      <c r="B37" s="6" t="s">
        <v>2</v>
      </c>
      <c r="C37" s="7">
        <v>19</v>
      </c>
      <c r="D37" s="7" t="s">
        <v>14</v>
      </c>
      <c r="E37" s="7"/>
      <c r="F37" s="5"/>
      <c r="G37" s="5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26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19"/>
      <c r="AI37" s="19"/>
      <c r="AJ37" s="19"/>
      <c r="AK37" s="19"/>
      <c r="AL37" s="26"/>
      <c r="AM37" s="19"/>
      <c r="AN37" s="19"/>
      <c r="AO37" s="19"/>
      <c r="AP37" s="19"/>
      <c r="AQ37" s="19"/>
      <c r="AR37" s="19"/>
      <c r="AS37" s="19"/>
      <c r="AT37" s="19"/>
      <c r="AU37" s="19"/>
      <c r="AV37" s="19"/>
      <c r="AW37" s="19"/>
      <c r="AX37" s="19"/>
      <c r="AY37" s="19"/>
      <c r="AZ37" s="5"/>
      <c r="BA37" s="5"/>
      <c r="BB37" s="5"/>
      <c r="BC37" s="5"/>
      <c r="BD37" s="5"/>
      <c r="BE37" s="5"/>
      <c r="BF37" s="5"/>
      <c r="BG37" s="5"/>
    </row>
    <row r="38" spans="1:59" s="4" customFormat="1" ht="9.9499999999999993" customHeight="1" x14ac:dyDescent="0.2">
      <c r="A38" s="6" t="s">
        <v>6</v>
      </c>
      <c r="B38" s="6" t="s">
        <v>2</v>
      </c>
      <c r="C38" s="7">
        <v>20</v>
      </c>
      <c r="D38" s="7" t="s">
        <v>14</v>
      </c>
      <c r="E38" s="7"/>
      <c r="F38" s="5"/>
      <c r="G38" s="5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26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26"/>
      <c r="AM38" s="19"/>
      <c r="AN38" s="19"/>
      <c r="AO38" s="19"/>
      <c r="AP38" s="19"/>
      <c r="AQ38" s="19"/>
      <c r="AR38" s="19"/>
      <c r="AS38" s="19"/>
      <c r="AT38" s="19"/>
      <c r="AU38" s="19"/>
      <c r="AV38" s="19"/>
      <c r="AW38" s="19"/>
      <c r="AX38" s="19"/>
      <c r="AY38" s="19"/>
      <c r="AZ38" s="5"/>
      <c r="BA38" s="5"/>
      <c r="BB38" s="5"/>
      <c r="BC38" s="5"/>
      <c r="BD38" s="5"/>
      <c r="BE38" s="5"/>
      <c r="BF38" s="5"/>
      <c r="BG38" s="5"/>
    </row>
    <row r="39" spans="1:59" s="4" customFormat="1" ht="9.9499999999999993" customHeight="1" x14ac:dyDescent="0.2">
      <c r="A39" s="6" t="s">
        <v>6</v>
      </c>
      <c r="B39" s="6" t="s">
        <v>2</v>
      </c>
      <c r="C39" s="7">
        <v>21</v>
      </c>
      <c r="D39" s="7" t="s">
        <v>14</v>
      </c>
      <c r="E39" s="7"/>
      <c r="F39" s="5"/>
      <c r="G39" s="5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26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  <c r="AH39" s="19"/>
      <c r="AI39" s="19"/>
      <c r="AJ39" s="19"/>
      <c r="AK39" s="19"/>
      <c r="AL39" s="26"/>
      <c r="AM39" s="19"/>
      <c r="AN39" s="19"/>
      <c r="AO39" s="19"/>
      <c r="AP39" s="19"/>
      <c r="AQ39" s="19"/>
      <c r="AR39" s="19"/>
      <c r="AS39" s="19"/>
      <c r="AT39" s="19"/>
      <c r="AU39" s="19"/>
      <c r="AV39" s="19"/>
      <c r="AW39" s="19"/>
      <c r="AX39" s="19"/>
      <c r="AY39" s="19"/>
      <c r="AZ39" s="5"/>
      <c r="BA39" s="5"/>
      <c r="BB39" s="5"/>
      <c r="BC39" s="5"/>
      <c r="BD39" s="5"/>
      <c r="BE39" s="5"/>
      <c r="BF39" s="5"/>
      <c r="BG39" s="5"/>
    </row>
    <row r="40" spans="1:59" s="4" customFormat="1" ht="9.9499999999999993" customHeight="1" x14ac:dyDescent="0.2">
      <c r="A40" s="6" t="s">
        <v>6</v>
      </c>
      <c r="B40" s="6" t="s">
        <v>2</v>
      </c>
      <c r="C40" s="7">
        <v>22</v>
      </c>
      <c r="D40" s="7" t="s">
        <v>14</v>
      </c>
      <c r="E40" s="7"/>
      <c r="F40" s="5"/>
      <c r="G40" s="5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26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  <c r="AI40" s="19"/>
      <c r="AJ40" s="19"/>
      <c r="AK40" s="19"/>
      <c r="AL40" s="26"/>
      <c r="AM40" s="19"/>
      <c r="AN40" s="19"/>
      <c r="AO40" s="19"/>
      <c r="AP40" s="19"/>
      <c r="AQ40" s="19"/>
      <c r="AR40" s="19"/>
      <c r="AS40" s="19"/>
      <c r="AT40" s="19"/>
      <c r="AU40" s="19"/>
      <c r="AV40" s="19"/>
      <c r="AW40" s="19"/>
      <c r="AX40" s="19"/>
      <c r="AY40" s="19"/>
      <c r="AZ40" s="5"/>
      <c r="BA40" s="5"/>
      <c r="BB40" s="5"/>
      <c r="BC40" s="5"/>
      <c r="BD40" s="5"/>
      <c r="BE40" s="5"/>
      <c r="BF40" s="5"/>
      <c r="BG40" s="5"/>
    </row>
    <row r="41" spans="1:59" s="4" customFormat="1" ht="9.9499999999999993" customHeight="1" x14ac:dyDescent="0.2">
      <c r="A41" s="6" t="s">
        <v>6</v>
      </c>
      <c r="B41" s="6" t="s">
        <v>2</v>
      </c>
      <c r="C41" s="7">
        <v>23</v>
      </c>
      <c r="D41" s="7" t="s">
        <v>14</v>
      </c>
      <c r="E41" s="7"/>
      <c r="F41" s="5"/>
      <c r="G41" s="5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26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26"/>
      <c r="AM41" s="19"/>
      <c r="AN41" s="19"/>
      <c r="AO41" s="19"/>
      <c r="AP41" s="19"/>
      <c r="AQ41" s="19"/>
      <c r="AR41" s="19"/>
      <c r="AS41" s="19"/>
      <c r="AT41" s="19"/>
      <c r="AU41" s="19"/>
      <c r="AV41" s="19"/>
      <c r="AW41" s="19"/>
      <c r="AX41" s="19"/>
      <c r="AY41" s="19"/>
      <c r="AZ41" s="5"/>
      <c r="BA41" s="5"/>
      <c r="BB41" s="5"/>
      <c r="BC41" s="5"/>
      <c r="BD41" s="5"/>
      <c r="BE41" s="5"/>
      <c r="BF41" s="5"/>
      <c r="BG41" s="5"/>
    </row>
    <row r="42" spans="1:59" s="4" customFormat="1" ht="9.9499999999999993" customHeight="1" x14ac:dyDescent="0.2">
      <c r="A42" s="6" t="s">
        <v>6</v>
      </c>
      <c r="B42" s="6" t="s">
        <v>2</v>
      </c>
      <c r="C42" s="7">
        <v>24</v>
      </c>
      <c r="D42" s="7" t="s">
        <v>14</v>
      </c>
      <c r="E42" s="7"/>
      <c r="F42" s="5"/>
      <c r="G42" s="5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26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19"/>
      <c r="AH42" s="19"/>
      <c r="AI42" s="19"/>
      <c r="AJ42" s="19"/>
      <c r="AK42" s="19"/>
      <c r="AL42" s="26"/>
      <c r="AM42" s="19"/>
      <c r="AN42" s="19"/>
      <c r="AO42" s="19"/>
      <c r="AP42" s="19"/>
      <c r="AQ42" s="19"/>
      <c r="AR42" s="19"/>
      <c r="AS42" s="19"/>
      <c r="AT42" s="19"/>
      <c r="AU42" s="19"/>
      <c r="AV42" s="19"/>
      <c r="AW42" s="19"/>
      <c r="AX42" s="19"/>
      <c r="AY42" s="19"/>
      <c r="AZ42" s="5"/>
      <c r="BA42" s="5"/>
      <c r="BB42" s="5"/>
      <c r="BC42" s="5"/>
      <c r="BD42" s="5"/>
      <c r="BE42" s="5"/>
      <c r="BF42" s="5"/>
      <c r="BG42" s="5"/>
    </row>
    <row r="43" spans="1:59" s="4" customFormat="1" ht="9.9499999999999993" customHeight="1" x14ac:dyDescent="0.2">
      <c r="A43" s="6" t="s">
        <v>6</v>
      </c>
      <c r="B43" s="6" t="s">
        <v>2</v>
      </c>
      <c r="C43" s="7">
        <v>25</v>
      </c>
      <c r="D43" s="7" t="s">
        <v>14</v>
      </c>
      <c r="E43" s="7"/>
      <c r="F43" s="5"/>
      <c r="G43" s="5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26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  <c r="AI43" s="19"/>
      <c r="AJ43" s="19"/>
      <c r="AK43" s="19"/>
      <c r="AL43" s="26"/>
      <c r="AM43" s="19"/>
      <c r="AN43" s="19"/>
      <c r="AO43" s="19"/>
      <c r="AP43" s="19"/>
      <c r="AQ43" s="19"/>
      <c r="AR43" s="19"/>
      <c r="AS43" s="19"/>
      <c r="AT43" s="19"/>
      <c r="AU43" s="19"/>
      <c r="AV43" s="19"/>
      <c r="AW43" s="19"/>
      <c r="AX43" s="19"/>
      <c r="AY43" s="19"/>
      <c r="AZ43" s="5"/>
      <c r="BA43" s="5"/>
      <c r="BB43" s="5"/>
      <c r="BC43" s="5"/>
      <c r="BD43" s="5"/>
      <c r="BE43" s="5"/>
      <c r="BF43" s="5"/>
      <c r="BG43" s="5"/>
    </row>
    <row r="44" spans="1:59" s="4" customFormat="1" ht="9.9499999999999993" customHeight="1" x14ac:dyDescent="0.2">
      <c r="A44" s="6" t="s">
        <v>6</v>
      </c>
      <c r="B44" s="6" t="s">
        <v>2</v>
      </c>
      <c r="C44" s="7">
        <v>26</v>
      </c>
      <c r="D44" s="7" t="s">
        <v>14</v>
      </c>
      <c r="E44" s="7"/>
      <c r="F44" s="5"/>
      <c r="G44" s="5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26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26"/>
      <c r="AM44" s="19"/>
      <c r="AN44" s="19"/>
      <c r="AO44" s="19"/>
      <c r="AP44" s="19"/>
      <c r="AQ44" s="19"/>
      <c r="AR44" s="19"/>
      <c r="AS44" s="19"/>
      <c r="AT44" s="19"/>
      <c r="AU44" s="19"/>
      <c r="AV44" s="19"/>
      <c r="AW44" s="19"/>
      <c r="AX44" s="19"/>
      <c r="AY44" s="19"/>
      <c r="AZ44" s="5"/>
      <c r="BA44" s="5"/>
      <c r="BB44" s="5"/>
      <c r="BC44" s="5"/>
      <c r="BD44" s="5"/>
      <c r="BE44" s="5"/>
      <c r="BF44" s="5"/>
      <c r="BG44" s="5"/>
    </row>
    <row r="47" spans="1:59" ht="15" x14ac:dyDescent="0.25">
      <c r="D47" s="70" t="s">
        <v>11</v>
      </c>
      <c r="H47" s="68">
        <f>SUM(H14:H32)</f>
        <v>8</v>
      </c>
      <c r="I47" s="68">
        <f t="shared" ref="I47:AY47" si="6">SUM(I14:I32)</f>
        <v>8</v>
      </c>
      <c r="J47" s="68">
        <f t="shared" si="6"/>
        <v>8</v>
      </c>
      <c r="K47" s="68">
        <f t="shared" si="6"/>
        <v>8</v>
      </c>
      <c r="L47" s="68">
        <f t="shared" si="6"/>
        <v>8</v>
      </c>
      <c r="M47" s="68">
        <f t="shared" si="6"/>
        <v>8</v>
      </c>
      <c r="N47" s="68">
        <f t="shared" si="6"/>
        <v>12</v>
      </c>
      <c r="O47" s="68">
        <f t="shared" si="6"/>
        <v>14</v>
      </c>
      <c r="P47" s="68">
        <f t="shared" si="6"/>
        <v>36</v>
      </c>
      <c r="Q47" s="68">
        <f t="shared" si="6"/>
        <v>36</v>
      </c>
      <c r="R47" s="68">
        <f t="shared" si="6"/>
        <v>36</v>
      </c>
      <c r="S47" s="68">
        <f t="shared" si="6"/>
        <v>36</v>
      </c>
      <c r="T47" s="68">
        <f t="shared" si="6"/>
        <v>36</v>
      </c>
      <c r="U47" s="68">
        <f t="shared" si="6"/>
        <v>36</v>
      </c>
      <c r="V47" s="68">
        <f t="shared" si="6"/>
        <v>36</v>
      </c>
      <c r="W47" s="68">
        <f t="shared" si="6"/>
        <v>36</v>
      </c>
      <c r="X47" s="68">
        <f t="shared" si="6"/>
        <v>36</v>
      </c>
      <c r="Y47" s="68">
        <f t="shared" si="6"/>
        <v>36</v>
      </c>
      <c r="Z47" s="68">
        <f t="shared" si="6"/>
        <v>36</v>
      </c>
      <c r="AA47" s="68">
        <f t="shared" si="6"/>
        <v>36</v>
      </c>
      <c r="AB47" s="68">
        <f t="shared" si="6"/>
        <v>36</v>
      </c>
      <c r="AC47" s="68">
        <f t="shared" si="6"/>
        <v>38</v>
      </c>
      <c r="AD47" s="68">
        <f t="shared" si="6"/>
        <v>38</v>
      </c>
      <c r="AE47" s="68">
        <f t="shared" si="6"/>
        <v>38</v>
      </c>
      <c r="AF47" s="68">
        <f t="shared" si="6"/>
        <v>38</v>
      </c>
      <c r="AG47" s="68">
        <f t="shared" si="6"/>
        <v>38</v>
      </c>
      <c r="AH47" s="68">
        <f t="shared" si="6"/>
        <v>36</v>
      </c>
      <c r="AI47" s="68">
        <f t="shared" si="6"/>
        <v>36</v>
      </c>
      <c r="AJ47" s="68">
        <f t="shared" si="6"/>
        <v>36</v>
      </c>
      <c r="AK47" s="68">
        <f t="shared" si="6"/>
        <v>36</v>
      </c>
      <c r="AL47" s="68">
        <f t="shared" si="6"/>
        <v>36</v>
      </c>
      <c r="AM47" s="68">
        <f t="shared" si="6"/>
        <v>36</v>
      </c>
      <c r="AN47" s="68">
        <f t="shared" si="6"/>
        <v>36</v>
      </c>
      <c r="AO47" s="68">
        <f t="shared" si="6"/>
        <v>36</v>
      </c>
      <c r="AP47" s="68">
        <f t="shared" si="6"/>
        <v>34</v>
      </c>
      <c r="AQ47" s="68">
        <f t="shared" si="6"/>
        <v>34</v>
      </c>
      <c r="AR47" s="68">
        <f t="shared" si="6"/>
        <v>32</v>
      </c>
      <c r="AS47" s="68">
        <f t="shared" si="6"/>
        <v>32</v>
      </c>
      <c r="AT47" s="68">
        <f t="shared" si="6"/>
        <v>32</v>
      </c>
      <c r="AU47" s="68">
        <f t="shared" si="6"/>
        <v>32</v>
      </c>
      <c r="AV47" s="68">
        <f t="shared" si="6"/>
        <v>32</v>
      </c>
      <c r="AW47" s="68">
        <f t="shared" si="6"/>
        <v>30</v>
      </c>
      <c r="AX47" s="68">
        <f t="shared" si="6"/>
        <v>22</v>
      </c>
      <c r="AY47" s="68">
        <f t="shared" si="6"/>
        <v>20</v>
      </c>
    </row>
    <row r="48" spans="1:59" ht="15" x14ac:dyDescent="0.25">
      <c r="D48" s="71">
        <v>0.2</v>
      </c>
      <c r="H48" s="69">
        <f>H47*1.2</f>
        <v>9.6</v>
      </c>
      <c r="I48" s="69">
        <f t="shared" ref="I48:AY48" si="7">I47*1.2</f>
        <v>9.6</v>
      </c>
      <c r="J48" s="69">
        <f t="shared" si="7"/>
        <v>9.6</v>
      </c>
      <c r="K48" s="69">
        <f t="shared" si="7"/>
        <v>9.6</v>
      </c>
      <c r="L48" s="69">
        <f t="shared" si="7"/>
        <v>9.6</v>
      </c>
      <c r="M48" s="69">
        <f t="shared" si="7"/>
        <v>9.6</v>
      </c>
      <c r="N48" s="69">
        <f t="shared" si="7"/>
        <v>14.399999999999999</v>
      </c>
      <c r="O48" s="69">
        <f t="shared" si="7"/>
        <v>16.8</v>
      </c>
      <c r="P48" s="69">
        <f t="shared" si="7"/>
        <v>43.199999999999996</v>
      </c>
      <c r="Q48" s="69">
        <f t="shared" si="7"/>
        <v>43.199999999999996</v>
      </c>
      <c r="R48" s="69">
        <f t="shared" si="7"/>
        <v>43.199999999999996</v>
      </c>
      <c r="S48" s="69">
        <f t="shared" si="7"/>
        <v>43.199999999999996</v>
      </c>
      <c r="T48" s="69">
        <f t="shared" si="7"/>
        <v>43.199999999999996</v>
      </c>
      <c r="U48" s="69">
        <f t="shared" si="7"/>
        <v>43.199999999999996</v>
      </c>
      <c r="V48" s="69">
        <f t="shared" si="7"/>
        <v>43.199999999999996</v>
      </c>
      <c r="W48" s="69">
        <f t="shared" si="7"/>
        <v>43.199999999999996</v>
      </c>
      <c r="X48" s="69">
        <f t="shared" si="7"/>
        <v>43.199999999999996</v>
      </c>
      <c r="Y48" s="69">
        <f t="shared" si="7"/>
        <v>43.199999999999996</v>
      </c>
      <c r="Z48" s="69">
        <f t="shared" si="7"/>
        <v>43.199999999999996</v>
      </c>
      <c r="AA48" s="69">
        <f t="shared" si="7"/>
        <v>43.199999999999996</v>
      </c>
      <c r="AB48" s="69">
        <f t="shared" si="7"/>
        <v>43.199999999999996</v>
      </c>
      <c r="AC48" s="69">
        <f t="shared" si="7"/>
        <v>45.6</v>
      </c>
      <c r="AD48" s="69">
        <f t="shared" si="7"/>
        <v>45.6</v>
      </c>
      <c r="AE48" s="69">
        <f t="shared" si="7"/>
        <v>45.6</v>
      </c>
      <c r="AF48" s="69">
        <f t="shared" si="7"/>
        <v>45.6</v>
      </c>
      <c r="AG48" s="69">
        <f t="shared" si="7"/>
        <v>45.6</v>
      </c>
      <c r="AH48" s="69">
        <f t="shared" si="7"/>
        <v>43.199999999999996</v>
      </c>
      <c r="AI48" s="69">
        <f t="shared" si="7"/>
        <v>43.199999999999996</v>
      </c>
      <c r="AJ48" s="69">
        <f t="shared" si="7"/>
        <v>43.199999999999996</v>
      </c>
      <c r="AK48" s="69">
        <f t="shared" si="7"/>
        <v>43.199999999999996</v>
      </c>
      <c r="AL48" s="69">
        <f t="shared" si="7"/>
        <v>43.199999999999996</v>
      </c>
      <c r="AM48" s="69">
        <f t="shared" si="7"/>
        <v>43.199999999999996</v>
      </c>
      <c r="AN48" s="69">
        <f t="shared" si="7"/>
        <v>43.199999999999996</v>
      </c>
      <c r="AO48" s="69">
        <f t="shared" si="7"/>
        <v>43.199999999999996</v>
      </c>
      <c r="AP48" s="69">
        <f t="shared" si="7"/>
        <v>40.799999999999997</v>
      </c>
      <c r="AQ48" s="69">
        <f t="shared" si="7"/>
        <v>40.799999999999997</v>
      </c>
      <c r="AR48" s="69">
        <f t="shared" si="7"/>
        <v>38.4</v>
      </c>
      <c r="AS48" s="69">
        <f t="shared" si="7"/>
        <v>38.4</v>
      </c>
      <c r="AT48" s="69">
        <f t="shared" si="7"/>
        <v>38.4</v>
      </c>
      <c r="AU48" s="69">
        <f t="shared" si="7"/>
        <v>38.4</v>
      </c>
      <c r="AV48" s="69">
        <f t="shared" si="7"/>
        <v>38.4</v>
      </c>
      <c r="AW48" s="69">
        <f t="shared" si="7"/>
        <v>36</v>
      </c>
      <c r="AX48" s="69">
        <f t="shared" si="7"/>
        <v>26.4</v>
      </c>
      <c r="AY48" s="69">
        <f t="shared" si="7"/>
        <v>24</v>
      </c>
    </row>
    <row r="49" spans="4:51" ht="15.75" thickBot="1" x14ac:dyDescent="0.3">
      <c r="D49" s="71" t="s">
        <v>30</v>
      </c>
      <c r="H49" s="69">
        <f>SUM(H50:H95)</f>
        <v>10</v>
      </c>
      <c r="I49" s="69">
        <f t="shared" ref="I49:AH49" si="8">SUM(I50:I95)</f>
        <v>10</v>
      </c>
      <c r="J49" s="69">
        <f t="shared" si="8"/>
        <v>10</v>
      </c>
      <c r="K49" s="69">
        <f t="shared" si="8"/>
        <v>10</v>
      </c>
      <c r="L49" s="69">
        <f t="shared" si="8"/>
        <v>10</v>
      </c>
      <c r="M49" s="69">
        <f t="shared" si="8"/>
        <v>10</v>
      </c>
      <c r="N49" s="69">
        <f t="shared" si="8"/>
        <v>14</v>
      </c>
      <c r="O49" s="69">
        <f t="shared" si="8"/>
        <v>17</v>
      </c>
      <c r="P49" s="69">
        <f t="shared" si="8"/>
        <v>43</v>
      </c>
      <c r="Q49" s="69">
        <f t="shared" si="8"/>
        <v>43</v>
      </c>
      <c r="R49" s="69">
        <f t="shared" si="8"/>
        <v>43</v>
      </c>
      <c r="S49" s="69">
        <f t="shared" si="8"/>
        <v>43</v>
      </c>
      <c r="T49" s="69">
        <f t="shared" si="8"/>
        <v>43</v>
      </c>
      <c r="U49" s="69">
        <f t="shared" si="8"/>
        <v>43</v>
      </c>
      <c r="V49" s="69">
        <f t="shared" si="8"/>
        <v>43</v>
      </c>
      <c r="W49" s="69">
        <f t="shared" si="8"/>
        <v>43</v>
      </c>
      <c r="X49" s="69">
        <f t="shared" si="8"/>
        <v>43</v>
      </c>
      <c r="Y49" s="69">
        <f t="shared" si="8"/>
        <v>43</v>
      </c>
      <c r="Z49" s="69">
        <f t="shared" si="8"/>
        <v>43</v>
      </c>
      <c r="AA49" s="69">
        <f t="shared" si="8"/>
        <v>43</v>
      </c>
      <c r="AB49" s="69">
        <f t="shared" si="8"/>
        <v>43</v>
      </c>
      <c r="AC49" s="69">
        <f t="shared" si="8"/>
        <v>46</v>
      </c>
      <c r="AD49" s="69">
        <f t="shared" si="8"/>
        <v>46</v>
      </c>
      <c r="AE49" s="69">
        <f t="shared" si="8"/>
        <v>46</v>
      </c>
      <c r="AF49" s="69">
        <f t="shared" si="8"/>
        <v>46</v>
      </c>
      <c r="AG49" s="69">
        <f t="shared" si="8"/>
        <v>46</v>
      </c>
      <c r="AH49" s="69">
        <f t="shared" si="8"/>
        <v>43</v>
      </c>
      <c r="AI49" s="69">
        <f t="shared" ref="AI49" si="9">SUM(AI50:AI95)</f>
        <v>43</v>
      </c>
      <c r="AJ49" s="69">
        <f t="shared" ref="AJ49" si="10">SUM(AJ50:AJ95)</f>
        <v>43</v>
      </c>
      <c r="AK49" s="69">
        <f t="shared" ref="AK49" si="11">SUM(AK50:AK95)</f>
        <v>43</v>
      </c>
      <c r="AL49" s="69">
        <f t="shared" ref="AL49" si="12">SUM(AL50:AL95)</f>
        <v>43</v>
      </c>
      <c r="AM49" s="69">
        <f t="shared" ref="AM49" si="13">SUM(AM50:AM95)</f>
        <v>43</v>
      </c>
      <c r="AN49" s="69">
        <f t="shared" ref="AN49" si="14">SUM(AN50:AN95)</f>
        <v>43</v>
      </c>
      <c r="AO49" s="69">
        <f t="shared" ref="AO49" si="15">SUM(AO50:AO95)</f>
        <v>43</v>
      </c>
      <c r="AP49" s="69">
        <f t="shared" ref="AP49" si="16">SUM(AP50:AP95)</f>
        <v>41</v>
      </c>
      <c r="AQ49" s="69">
        <f t="shared" ref="AQ49" si="17">SUM(AQ50:AQ95)</f>
        <v>41</v>
      </c>
      <c r="AR49" s="69">
        <f t="shared" ref="AR49" si="18">SUM(AR50:AR95)</f>
        <v>38</v>
      </c>
      <c r="AS49" s="69">
        <f t="shared" ref="AS49" si="19">SUM(AS50:AS95)</f>
        <v>38</v>
      </c>
      <c r="AT49" s="69">
        <f t="shared" ref="AT49" si="20">SUM(AT50:AT95)</f>
        <v>38</v>
      </c>
      <c r="AU49" s="69">
        <f t="shared" ref="AU49" si="21">SUM(AU50:AU95)</f>
        <v>38</v>
      </c>
      <c r="AV49" s="69">
        <f t="shared" ref="AV49" si="22">SUM(AV50:AV95)</f>
        <v>38</v>
      </c>
      <c r="AW49" s="69">
        <f t="shared" ref="AW49" si="23">SUM(AW50:AW95)</f>
        <v>37</v>
      </c>
      <c r="AX49" s="69">
        <f t="shared" ref="AX49" si="24">SUM(AX50:AX95)</f>
        <v>25</v>
      </c>
      <c r="AY49" s="69">
        <f t="shared" ref="AY49" si="25">SUM(AY50:AY95)</f>
        <v>25</v>
      </c>
    </row>
    <row r="50" spans="4:51" ht="15" thickBot="1" x14ac:dyDescent="0.25">
      <c r="G50" s="33"/>
      <c r="H50" s="84">
        <v>1</v>
      </c>
      <c r="I50" s="85">
        <v>1</v>
      </c>
      <c r="J50" s="85">
        <v>1</v>
      </c>
      <c r="K50" s="85">
        <v>1</v>
      </c>
      <c r="L50" s="85">
        <v>1</v>
      </c>
      <c r="M50" s="85">
        <v>1</v>
      </c>
      <c r="N50" s="85">
        <v>1</v>
      </c>
      <c r="O50" s="85">
        <v>1</v>
      </c>
      <c r="P50" s="85">
        <v>1</v>
      </c>
      <c r="Q50" s="85">
        <v>1</v>
      </c>
      <c r="R50" s="85">
        <v>1</v>
      </c>
      <c r="S50" s="85">
        <v>1</v>
      </c>
      <c r="T50" s="85">
        <v>1</v>
      </c>
      <c r="U50" s="85">
        <v>1</v>
      </c>
      <c r="V50" s="85">
        <v>1</v>
      </c>
      <c r="W50" s="85">
        <v>1</v>
      </c>
      <c r="X50" s="86">
        <v>1</v>
      </c>
      <c r="Y50" s="77">
        <v>1</v>
      </c>
      <c r="Z50" s="78">
        <v>1</v>
      </c>
      <c r="AA50" s="78">
        <v>1</v>
      </c>
      <c r="AB50" s="78">
        <v>1</v>
      </c>
      <c r="AC50" s="78">
        <v>1</v>
      </c>
      <c r="AD50" s="78">
        <v>1</v>
      </c>
      <c r="AE50" s="78">
        <v>1</v>
      </c>
      <c r="AF50" s="78">
        <v>1</v>
      </c>
      <c r="AG50" s="78">
        <v>1</v>
      </c>
      <c r="AH50" s="78">
        <v>1</v>
      </c>
      <c r="AI50" s="78">
        <v>1</v>
      </c>
      <c r="AJ50" s="78">
        <v>1</v>
      </c>
      <c r="AK50" s="78">
        <v>1</v>
      </c>
      <c r="AL50" s="78">
        <v>1</v>
      </c>
      <c r="AM50" s="78">
        <v>1</v>
      </c>
      <c r="AN50" s="78">
        <v>1</v>
      </c>
      <c r="AO50" s="79">
        <v>1</v>
      </c>
      <c r="AP50" s="73">
        <v>1</v>
      </c>
      <c r="AQ50" s="73">
        <v>1</v>
      </c>
      <c r="AR50" s="73">
        <v>1</v>
      </c>
      <c r="AS50" s="73">
        <v>1</v>
      </c>
      <c r="AT50" s="73">
        <v>1</v>
      </c>
      <c r="AU50" s="73">
        <v>1</v>
      </c>
      <c r="AV50" s="73">
        <v>1</v>
      </c>
      <c r="AW50" s="73">
        <v>1</v>
      </c>
      <c r="AX50" s="73">
        <v>1</v>
      </c>
      <c r="AY50" s="73">
        <v>1</v>
      </c>
    </row>
    <row r="51" spans="4:51" ht="15" thickBot="1" x14ac:dyDescent="0.25">
      <c r="G51" s="33"/>
      <c r="H51" s="87">
        <v>1</v>
      </c>
      <c r="I51" s="88">
        <v>1</v>
      </c>
      <c r="J51" s="88">
        <v>1</v>
      </c>
      <c r="K51" s="88">
        <v>1</v>
      </c>
      <c r="L51" s="88">
        <v>1</v>
      </c>
      <c r="M51" s="88">
        <v>1</v>
      </c>
      <c r="N51" s="88">
        <v>1</v>
      </c>
      <c r="O51" s="88">
        <v>1</v>
      </c>
      <c r="P51" s="88">
        <v>1</v>
      </c>
      <c r="Q51" s="88">
        <v>1</v>
      </c>
      <c r="R51" s="88">
        <v>1</v>
      </c>
      <c r="S51" s="88">
        <v>1</v>
      </c>
      <c r="T51" s="88">
        <v>1</v>
      </c>
      <c r="U51" s="88">
        <v>1</v>
      </c>
      <c r="V51" s="88">
        <v>1</v>
      </c>
      <c r="W51" s="88">
        <v>1</v>
      </c>
      <c r="X51" s="89">
        <v>1</v>
      </c>
      <c r="Y51" s="74">
        <v>1</v>
      </c>
      <c r="Z51" s="75">
        <v>1</v>
      </c>
      <c r="AA51" s="75">
        <v>1</v>
      </c>
      <c r="AB51" s="75">
        <v>1</v>
      </c>
      <c r="AC51" s="75">
        <v>1</v>
      </c>
      <c r="AD51" s="75">
        <v>1</v>
      </c>
      <c r="AE51" s="75">
        <v>1</v>
      </c>
      <c r="AF51" s="75">
        <v>1</v>
      </c>
      <c r="AG51" s="75">
        <v>1</v>
      </c>
      <c r="AH51" s="75">
        <v>1</v>
      </c>
      <c r="AI51" s="75">
        <v>1</v>
      </c>
      <c r="AJ51" s="75">
        <v>1</v>
      </c>
      <c r="AK51" s="75">
        <v>1</v>
      </c>
      <c r="AL51" s="75">
        <v>1</v>
      </c>
      <c r="AM51" s="75">
        <v>1</v>
      </c>
      <c r="AN51" s="75">
        <v>1</v>
      </c>
      <c r="AO51" s="76">
        <v>1</v>
      </c>
      <c r="AP51" s="73">
        <v>1</v>
      </c>
      <c r="AQ51" s="73">
        <v>1</v>
      </c>
      <c r="AR51" s="73">
        <v>1</v>
      </c>
      <c r="AS51" s="73">
        <v>1</v>
      </c>
      <c r="AT51" s="73">
        <v>1</v>
      </c>
      <c r="AU51" s="73">
        <v>1</v>
      </c>
      <c r="AV51" s="73">
        <v>1</v>
      </c>
      <c r="AW51" s="73">
        <v>1</v>
      </c>
      <c r="AX51" s="73">
        <v>1</v>
      </c>
      <c r="AY51" s="73">
        <v>1</v>
      </c>
    </row>
    <row r="52" spans="4:51" ht="15" thickBot="1" x14ac:dyDescent="0.25">
      <c r="G52" s="33"/>
      <c r="H52" s="87">
        <v>1</v>
      </c>
      <c r="I52" s="88">
        <v>1</v>
      </c>
      <c r="J52" s="88">
        <v>1</v>
      </c>
      <c r="K52" s="88">
        <v>1</v>
      </c>
      <c r="L52" s="88">
        <v>1</v>
      </c>
      <c r="M52" s="88">
        <v>1</v>
      </c>
      <c r="N52" s="88">
        <v>1</v>
      </c>
      <c r="O52" s="88">
        <v>1</v>
      </c>
      <c r="P52" s="88">
        <v>1</v>
      </c>
      <c r="Q52" s="88">
        <v>1</v>
      </c>
      <c r="R52" s="88">
        <v>1</v>
      </c>
      <c r="S52" s="88">
        <v>1</v>
      </c>
      <c r="T52" s="88">
        <v>1</v>
      </c>
      <c r="U52" s="88">
        <v>1</v>
      </c>
      <c r="V52" s="88">
        <v>1</v>
      </c>
      <c r="W52" s="88">
        <v>1</v>
      </c>
      <c r="X52" s="89">
        <v>1</v>
      </c>
      <c r="Y52" s="74">
        <v>1</v>
      </c>
      <c r="Z52" s="75">
        <v>1</v>
      </c>
      <c r="AA52" s="75">
        <v>1</v>
      </c>
      <c r="AB52" s="75">
        <v>1</v>
      </c>
      <c r="AC52" s="75">
        <v>1</v>
      </c>
      <c r="AD52" s="75">
        <v>1</v>
      </c>
      <c r="AE52" s="75">
        <v>1</v>
      </c>
      <c r="AF52" s="75">
        <v>1</v>
      </c>
      <c r="AG52" s="75">
        <v>1</v>
      </c>
      <c r="AH52" s="75">
        <v>1</v>
      </c>
      <c r="AI52" s="75">
        <v>1</v>
      </c>
      <c r="AJ52" s="75">
        <v>1</v>
      </c>
      <c r="AK52" s="75">
        <v>1</v>
      </c>
      <c r="AL52" s="75">
        <v>1</v>
      </c>
      <c r="AM52" s="75">
        <v>1</v>
      </c>
      <c r="AN52" s="75">
        <v>1</v>
      </c>
      <c r="AO52" s="76">
        <v>1</v>
      </c>
      <c r="AP52" s="73">
        <v>1</v>
      </c>
      <c r="AQ52" s="73">
        <v>1</v>
      </c>
      <c r="AR52" s="73">
        <v>1</v>
      </c>
      <c r="AS52" s="73">
        <v>1</v>
      </c>
      <c r="AT52" s="73">
        <v>1</v>
      </c>
      <c r="AU52" s="73">
        <v>1</v>
      </c>
      <c r="AV52" s="73">
        <v>1</v>
      </c>
      <c r="AW52" s="73">
        <v>1</v>
      </c>
      <c r="AX52" s="73">
        <v>1</v>
      </c>
      <c r="AY52" s="73">
        <v>1</v>
      </c>
    </row>
    <row r="53" spans="4:51" ht="15" thickBot="1" x14ac:dyDescent="0.25">
      <c r="G53" s="33"/>
      <c r="H53" s="87">
        <v>1</v>
      </c>
      <c r="I53" s="88">
        <v>1</v>
      </c>
      <c r="J53" s="88">
        <v>1</v>
      </c>
      <c r="K53" s="88">
        <v>1</v>
      </c>
      <c r="L53" s="88">
        <v>1</v>
      </c>
      <c r="M53" s="88">
        <v>1</v>
      </c>
      <c r="N53" s="88">
        <v>1</v>
      </c>
      <c r="O53" s="88">
        <v>1</v>
      </c>
      <c r="P53" s="88">
        <v>1</v>
      </c>
      <c r="Q53" s="88">
        <v>1</v>
      </c>
      <c r="R53" s="88">
        <v>1</v>
      </c>
      <c r="S53" s="88">
        <v>1</v>
      </c>
      <c r="T53" s="88">
        <v>1</v>
      </c>
      <c r="U53" s="88">
        <v>1</v>
      </c>
      <c r="V53" s="88">
        <v>1</v>
      </c>
      <c r="W53" s="88">
        <v>1</v>
      </c>
      <c r="X53" s="89">
        <v>1</v>
      </c>
      <c r="Y53" s="74">
        <v>1</v>
      </c>
      <c r="Z53" s="75">
        <v>1</v>
      </c>
      <c r="AA53" s="75">
        <v>1</v>
      </c>
      <c r="AB53" s="75">
        <v>1</v>
      </c>
      <c r="AC53" s="75">
        <v>1</v>
      </c>
      <c r="AD53" s="75">
        <v>1</v>
      </c>
      <c r="AE53" s="75">
        <v>1</v>
      </c>
      <c r="AF53" s="75">
        <v>1</v>
      </c>
      <c r="AG53" s="75">
        <v>1</v>
      </c>
      <c r="AH53" s="75">
        <v>1</v>
      </c>
      <c r="AI53" s="75">
        <v>1</v>
      </c>
      <c r="AJ53" s="75">
        <v>1</v>
      </c>
      <c r="AK53" s="75">
        <v>1</v>
      </c>
      <c r="AL53" s="75">
        <v>1</v>
      </c>
      <c r="AM53" s="75">
        <v>1</v>
      </c>
      <c r="AN53" s="75">
        <v>1</v>
      </c>
      <c r="AO53" s="76">
        <v>1</v>
      </c>
      <c r="AP53" s="73">
        <v>1</v>
      </c>
      <c r="AQ53" s="73">
        <v>1</v>
      </c>
      <c r="AR53" s="73">
        <v>1</v>
      </c>
      <c r="AS53" s="73">
        <v>1</v>
      </c>
      <c r="AT53" s="73">
        <v>1</v>
      </c>
      <c r="AU53" s="73">
        <v>1</v>
      </c>
      <c r="AV53" s="73">
        <v>1</v>
      </c>
      <c r="AW53" s="73">
        <v>1</v>
      </c>
      <c r="AX53" s="73">
        <v>1</v>
      </c>
      <c r="AY53" s="73">
        <v>1</v>
      </c>
    </row>
    <row r="54" spans="4:51" ht="15" thickBot="1" x14ac:dyDescent="0.25">
      <c r="G54" s="33"/>
      <c r="H54" s="87">
        <v>1</v>
      </c>
      <c r="I54" s="88">
        <v>1</v>
      </c>
      <c r="J54" s="88">
        <v>1</v>
      </c>
      <c r="K54" s="88">
        <v>1</v>
      </c>
      <c r="L54" s="88">
        <v>1</v>
      </c>
      <c r="M54" s="88">
        <v>1</v>
      </c>
      <c r="N54" s="88">
        <v>1</v>
      </c>
      <c r="O54" s="88">
        <v>1</v>
      </c>
      <c r="P54" s="88">
        <v>1</v>
      </c>
      <c r="Q54" s="88">
        <v>1</v>
      </c>
      <c r="R54" s="88">
        <v>1</v>
      </c>
      <c r="S54" s="88">
        <v>1</v>
      </c>
      <c r="T54" s="88">
        <v>1</v>
      </c>
      <c r="U54" s="88">
        <v>1</v>
      </c>
      <c r="V54" s="88">
        <v>1</v>
      </c>
      <c r="W54" s="88">
        <v>1</v>
      </c>
      <c r="X54" s="89">
        <v>1</v>
      </c>
      <c r="Y54" s="74">
        <v>1</v>
      </c>
      <c r="Z54" s="75">
        <v>1</v>
      </c>
      <c r="AA54" s="75">
        <v>1</v>
      </c>
      <c r="AB54" s="75">
        <v>1</v>
      </c>
      <c r="AC54" s="75">
        <v>1</v>
      </c>
      <c r="AD54" s="75">
        <v>1</v>
      </c>
      <c r="AE54" s="75">
        <v>1</v>
      </c>
      <c r="AF54" s="75">
        <v>1</v>
      </c>
      <c r="AG54" s="75">
        <v>1</v>
      </c>
      <c r="AH54" s="75">
        <v>1</v>
      </c>
      <c r="AI54" s="75">
        <v>1</v>
      </c>
      <c r="AJ54" s="75">
        <v>1</v>
      </c>
      <c r="AK54" s="75">
        <v>1</v>
      </c>
      <c r="AL54" s="75">
        <v>1</v>
      </c>
      <c r="AM54" s="75">
        <v>1</v>
      </c>
      <c r="AN54" s="75">
        <v>1</v>
      </c>
      <c r="AO54" s="76">
        <v>1</v>
      </c>
      <c r="AP54" s="73">
        <v>1</v>
      </c>
      <c r="AQ54" s="73">
        <v>1</v>
      </c>
      <c r="AR54" s="73">
        <v>1</v>
      </c>
      <c r="AS54" s="73">
        <v>1</v>
      </c>
      <c r="AT54" s="73">
        <v>1</v>
      </c>
      <c r="AU54" s="73">
        <v>1</v>
      </c>
      <c r="AV54" s="73">
        <v>1</v>
      </c>
      <c r="AW54" s="73">
        <v>1</v>
      </c>
      <c r="AX54" s="73">
        <v>1</v>
      </c>
      <c r="AY54" s="73">
        <v>1</v>
      </c>
    </row>
    <row r="55" spans="4:51" ht="15" thickBot="1" x14ac:dyDescent="0.25">
      <c r="G55" s="33"/>
      <c r="H55" s="87">
        <v>1</v>
      </c>
      <c r="I55" s="88">
        <v>1</v>
      </c>
      <c r="J55" s="88">
        <v>1</v>
      </c>
      <c r="K55" s="88">
        <v>1</v>
      </c>
      <c r="L55" s="88">
        <v>1</v>
      </c>
      <c r="M55" s="88">
        <v>1</v>
      </c>
      <c r="N55" s="88">
        <v>1</v>
      </c>
      <c r="O55" s="88">
        <v>1</v>
      </c>
      <c r="P55" s="88">
        <v>1</v>
      </c>
      <c r="Q55" s="88">
        <v>1</v>
      </c>
      <c r="R55" s="88">
        <v>1</v>
      </c>
      <c r="S55" s="88">
        <v>1</v>
      </c>
      <c r="T55" s="88">
        <v>1</v>
      </c>
      <c r="U55" s="88">
        <v>1</v>
      </c>
      <c r="V55" s="88">
        <v>1</v>
      </c>
      <c r="W55" s="88">
        <v>1</v>
      </c>
      <c r="X55" s="89">
        <v>1</v>
      </c>
      <c r="Y55" s="74">
        <v>1</v>
      </c>
      <c r="Z55" s="75">
        <v>1</v>
      </c>
      <c r="AA55" s="75">
        <v>1</v>
      </c>
      <c r="AB55" s="75">
        <v>1</v>
      </c>
      <c r="AC55" s="75">
        <v>1</v>
      </c>
      <c r="AD55" s="75">
        <v>1</v>
      </c>
      <c r="AE55" s="75">
        <v>1</v>
      </c>
      <c r="AF55" s="75">
        <v>1</v>
      </c>
      <c r="AG55" s="75">
        <v>1</v>
      </c>
      <c r="AH55" s="75">
        <v>1</v>
      </c>
      <c r="AI55" s="75">
        <v>1</v>
      </c>
      <c r="AJ55" s="75">
        <v>1</v>
      </c>
      <c r="AK55" s="75">
        <v>1</v>
      </c>
      <c r="AL55" s="75">
        <v>1</v>
      </c>
      <c r="AM55" s="75">
        <v>1</v>
      </c>
      <c r="AN55" s="75">
        <v>1</v>
      </c>
      <c r="AO55" s="76">
        <v>1</v>
      </c>
      <c r="AP55" s="73">
        <v>1</v>
      </c>
      <c r="AQ55" s="73">
        <v>1</v>
      </c>
      <c r="AV55" s="73">
        <v>1</v>
      </c>
      <c r="AW55" s="73">
        <v>1</v>
      </c>
      <c r="AX55" s="73">
        <v>1</v>
      </c>
      <c r="AY55" s="73">
        <v>1</v>
      </c>
    </row>
    <row r="56" spans="4:51" ht="15" thickBot="1" x14ac:dyDescent="0.25">
      <c r="G56" s="33"/>
      <c r="H56" s="87">
        <v>1</v>
      </c>
      <c r="I56" s="88">
        <v>1</v>
      </c>
      <c r="J56" s="88">
        <v>1</v>
      </c>
      <c r="K56" s="88">
        <v>1</v>
      </c>
      <c r="L56" s="88">
        <v>1</v>
      </c>
      <c r="M56" s="88">
        <v>1</v>
      </c>
      <c r="N56" s="88">
        <v>1</v>
      </c>
      <c r="O56" s="88">
        <v>1</v>
      </c>
      <c r="P56" s="88">
        <v>1</v>
      </c>
      <c r="Q56" s="88">
        <v>1</v>
      </c>
      <c r="R56" s="88">
        <v>1</v>
      </c>
      <c r="S56" s="88">
        <v>1</v>
      </c>
      <c r="T56" s="88">
        <v>1</v>
      </c>
      <c r="U56" s="88">
        <v>1</v>
      </c>
      <c r="V56" s="88">
        <v>1</v>
      </c>
      <c r="W56" s="88">
        <v>1</v>
      </c>
      <c r="X56" s="89">
        <v>1</v>
      </c>
      <c r="Y56" s="74">
        <v>1</v>
      </c>
      <c r="Z56" s="75">
        <v>1</v>
      </c>
      <c r="AA56" s="75">
        <v>1</v>
      </c>
      <c r="AB56" s="75">
        <v>1</v>
      </c>
      <c r="AC56" s="75">
        <v>1</v>
      </c>
      <c r="AD56" s="75">
        <v>1</v>
      </c>
      <c r="AE56" s="75">
        <v>1</v>
      </c>
      <c r="AF56" s="75">
        <v>1</v>
      </c>
      <c r="AG56" s="75">
        <v>1</v>
      </c>
      <c r="AH56" s="75">
        <v>1</v>
      </c>
      <c r="AI56" s="75">
        <v>1</v>
      </c>
      <c r="AJ56" s="75">
        <v>1</v>
      </c>
      <c r="AK56" s="75">
        <v>1</v>
      </c>
      <c r="AL56" s="75">
        <v>1</v>
      </c>
      <c r="AM56" s="75">
        <v>1</v>
      </c>
      <c r="AN56" s="75">
        <v>1</v>
      </c>
      <c r="AO56" s="76">
        <v>1</v>
      </c>
      <c r="AP56" s="73">
        <v>1</v>
      </c>
      <c r="AQ56" s="73">
        <v>1</v>
      </c>
      <c r="AV56" s="73">
        <v>1</v>
      </c>
      <c r="AW56" s="73">
        <v>1</v>
      </c>
      <c r="AX56" s="73">
        <v>1</v>
      </c>
      <c r="AY56" s="73">
        <v>1</v>
      </c>
    </row>
    <row r="57" spans="4:51" ht="15" thickBot="1" x14ac:dyDescent="0.25">
      <c r="G57" s="33"/>
      <c r="H57" s="87">
        <v>1</v>
      </c>
      <c r="I57" s="88">
        <v>1</v>
      </c>
      <c r="J57" s="88">
        <v>1</v>
      </c>
      <c r="K57" s="88">
        <v>1</v>
      </c>
      <c r="L57" s="88">
        <v>1</v>
      </c>
      <c r="M57" s="88">
        <v>1</v>
      </c>
      <c r="N57" s="88">
        <v>1</v>
      </c>
      <c r="O57" s="88">
        <v>1</v>
      </c>
      <c r="P57" s="88">
        <v>1</v>
      </c>
      <c r="Q57" s="88">
        <v>1</v>
      </c>
      <c r="R57" s="88">
        <v>1</v>
      </c>
      <c r="S57" s="88">
        <v>1</v>
      </c>
      <c r="T57" s="88">
        <v>1</v>
      </c>
      <c r="U57" s="88">
        <v>1</v>
      </c>
      <c r="V57" s="88">
        <v>1</v>
      </c>
      <c r="W57" s="88">
        <v>1</v>
      </c>
      <c r="X57" s="89">
        <v>1</v>
      </c>
      <c r="Y57" s="74">
        <v>1</v>
      </c>
      <c r="Z57" s="75">
        <v>1</v>
      </c>
      <c r="AA57" s="75">
        <v>1</v>
      </c>
      <c r="AB57" s="75">
        <v>1</v>
      </c>
      <c r="AC57" s="75">
        <v>1</v>
      </c>
      <c r="AD57" s="75">
        <v>1</v>
      </c>
      <c r="AE57" s="75">
        <v>1</v>
      </c>
      <c r="AF57" s="75">
        <v>1</v>
      </c>
      <c r="AG57" s="75">
        <v>1</v>
      </c>
      <c r="AH57" s="75">
        <v>1</v>
      </c>
      <c r="AI57" s="75">
        <v>1</v>
      </c>
      <c r="AJ57" s="75">
        <v>1</v>
      </c>
      <c r="AK57" s="75">
        <v>1</v>
      </c>
      <c r="AL57" s="75">
        <v>1</v>
      </c>
      <c r="AM57" s="75">
        <v>1</v>
      </c>
      <c r="AN57" s="75">
        <v>1</v>
      </c>
      <c r="AO57" s="76">
        <v>1</v>
      </c>
      <c r="AP57" s="73">
        <v>1</v>
      </c>
      <c r="AQ57" s="73">
        <v>1</v>
      </c>
      <c r="AV57" s="73">
        <v>1</v>
      </c>
      <c r="AW57" s="73">
        <v>1</v>
      </c>
      <c r="AX57" s="73">
        <v>1</v>
      </c>
      <c r="AY57" s="73">
        <v>1</v>
      </c>
    </row>
    <row r="58" spans="4:51" ht="15" thickBot="1" x14ac:dyDescent="0.25">
      <c r="G58" s="33"/>
      <c r="H58" s="87">
        <v>1</v>
      </c>
      <c r="I58" s="88">
        <v>1</v>
      </c>
      <c r="J58" s="88">
        <v>1</v>
      </c>
      <c r="K58" s="88">
        <v>1</v>
      </c>
      <c r="L58" s="88">
        <v>1</v>
      </c>
      <c r="M58" s="88">
        <v>1</v>
      </c>
      <c r="N58" s="88">
        <v>1</v>
      </c>
      <c r="O58" s="88">
        <v>1</v>
      </c>
      <c r="P58" s="88">
        <v>1</v>
      </c>
      <c r="Q58" s="88">
        <v>1</v>
      </c>
      <c r="R58" s="88">
        <v>1</v>
      </c>
      <c r="S58" s="88">
        <v>1</v>
      </c>
      <c r="T58" s="88">
        <v>1</v>
      </c>
      <c r="U58" s="88">
        <v>1</v>
      </c>
      <c r="V58" s="88">
        <v>1</v>
      </c>
      <c r="W58" s="88">
        <v>1</v>
      </c>
      <c r="X58" s="89">
        <v>1</v>
      </c>
      <c r="Y58" s="74">
        <v>1</v>
      </c>
      <c r="Z58" s="75">
        <v>1</v>
      </c>
      <c r="AA58" s="75">
        <v>1</v>
      </c>
      <c r="AB58" s="75">
        <v>1</v>
      </c>
      <c r="AC58" s="75">
        <v>1</v>
      </c>
      <c r="AD58" s="75">
        <v>1</v>
      </c>
      <c r="AE58" s="75">
        <v>1</v>
      </c>
      <c r="AF58" s="75">
        <v>1</v>
      </c>
      <c r="AG58" s="75">
        <v>1</v>
      </c>
      <c r="AH58" s="75">
        <v>1</v>
      </c>
      <c r="AI58" s="75">
        <v>1</v>
      </c>
      <c r="AJ58" s="75">
        <v>1</v>
      </c>
      <c r="AK58" s="75">
        <v>1</v>
      </c>
      <c r="AL58" s="75">
        <v>1</v>
      </c>
      <c r="AM58" s="75">
        <v>1</v>
      </c>
      <c r="AN58" s="75">
        <v>1</v>
      </c>
      <c r="AO58" s="76">
        <v>1</v>
      </c>
      <c r="AV58" s="142">
        <v>1</v>
      </c>
      <c r="AW58" s="142">
        <v>1</v>
      </c>
      <c r="AX58" s="142">
        <v>1</v>
      </c>
      <c r="AY58" s="142">
        <v>1</v>
      </c>
    </row>
    <row r="59" spans="4:51" ht="15" thickBot="1" x14ac:dyDescent="0.25">
      <c r="G59" s="33"/>
      <c r="H59" s="87">
        <v>1</v>
      </c>
      <c r="I59" s="88">
        <v>1</v>
      </c>
      <c r="J59" s="88">
        <v>1</v>
      </c>
      <c r="K59" s="88">
        <v>1</v>
      </c>
      <c r="L59" s="88">
        <v>1</v>
      </c>
      <c r="M59" s="88">
        <v>1</v>
      </c>
      <c r="N59" s="88">
        <v>1</v>
      </c>
      <c r="O59" s="88">
        <v>1</v>
      </c>
      <c r="P59" s="88">
        <v>1</v>
      </c>
      <c r="Q59" s="88">
        <v>1</v>
      </c>
      <c r="R59" s="88">
        <v>1</v>
      </c>
      <c r="S59" s="88">
        <v>1</v>
      </c>
      <c r="T59" s="88">
        <v>1</v>
      </c>
      <c r="U59" s="88">
        <v>1</v>
      </c>
      <c r="V59" s="88">
        <v>1</v>
      </c>
      <c r="W59" s="88">
        <v>1</v>
      </c>
      <c r="X59" s="89">
        <v>1</v>
      </c>
      <c r="Y59" s="74">
        <v>1</v>
      </c>
      <c r="Z59" s="75">
        <v>1</v>
      </c>
      <c r="AA59" s="75">
        <v>1</v>
      </c>
      <c r="AB59" s="75">
        <v>1</v>
      </c>
      <c r="AC59" s="75">
        <v>1</v>
      </c>
      <c r="AD59" s="75">
        <v>1</v>
      </c>
      <c r="AE59" s="75">
        <v>1</v>
      </c>
      <c r="AF59" s="75">
        <v>1</v>
      </c>
      <c r="AG59" s="75">
        <v>1</v>
      </c>
      <c r="AH59" s="75">
        <v>1</v>
      </c>
      <c r="AI59" s="75">
        <v>1</v>
      </c>
      <c r="AJ59" s="75">
        <v>1</v>
      </c>
      <c r="AK59" s="75">
        <v>1</v>
      </c>
      <c r="AL59" s="75">
        <v>1</v>
      </c>
      <c r="AM59" s="75">
        <v>1</v>
      </c>
      <c r="AN59" s="75">
        <v>1</v>
      </c>
      <c r="AO59" s="76">
        <v>1</v>
      </c>
      <c r="AV59" s="142"/>
      <c r="AW59" s="142">
        <v>1</v>
      </c>
      <c r="AX59" s="142">
        <v>1</v>
      </c>
      <c r="AY59" s="142">
        <v>1</v>
      </c>
    </row>
    <row r="60" spans="4:51" ht="15" thickBot="1" x14ac:dyDescent="0.25">
      <c r="N60" s="87">
        <v>1</v>
      </c>
      <c r="O60" s="88">
        <v>1</v>
      </c>
      <c r="P60" s="88">
        <v>1</v>
      </c>
      <c r="Q60" s="88">
        <v>1</v>
      </c>
      <c r="R60" s="88">
        <v>1</v>
      </c>
      <c r="S60" s="88">
        <v>1</v>
      </c>
      <c r="T60" s="88">
        <v>1</v>
      </c>
      <c r="U60" s="88">
        <v>1</v>
      </c>
      <c r="V60" s="88">
        <v>1</v>
      </c>
      <c r="W60" s="88">
        <v>1</v>
      </c>
      <c r="X60" s="88">
        <v>1</v>
      </c>
      <c r="Y60" s="90">
        <v>1</v>
      </c>
      <c r="Z60" s="90">
        <v>1</v>
      </c>
      <c r="AA60" s="90">
        <v>1</v>
      </c>
      <c r="AB60" s="90">
        <v>1</v>
      </c>
      <c r="AC60" s="90">
        <v>1</v>
      </c>
      <c r="AD60" s="91">
        <v>1</v>
      </c>
      <c r="AE60" s="81">
        <v>1</v>
      </c>
      <c r="AF60" s="81">
        <v>1</v>
      </c>
      <c r="AG60" s="81">
        <v>1</v>
      </c>
      <c r="AH60" s="81">
        <v>1</v>
      </c>
      <c r="AI60" s="81">
        <v>1</v>
      </c>
      <c r="AJ60" s="81">
        <v>1</v>
      </c>
      <c r="AK60" s="81">
        <v>1</v>
      </c>
      <c r="AL60" s="81">
        <v>1</v>
      </c>
      <c r="AM60" s="81">
        <v>1</v>
      </c>
      <c r="AN60" s="81">
        <v>1</v>
      </c>
      <c r="AO60" s="81">
        <v>1</v>
      </c>
      <c r="AP60" s="75">
        <v>1</v>
      </c>
      <c r="AQ60" s="75">
        <v>1</v>
      </c>
      <c r="AR60" s="75">
        <v>1</v>
      </c>
      <c r="AS60" s="75">
        <v>1</v>
      </c>
      <c r="AT60" s="75">
        <v>1</v>
      </c>
      <c r="AU60" s="76">
        <v>1</v>
      </c>
      <c r="AV60" s="142"/>
      <c r="AW60" s="142">
        <v>1</v>
      </c>
      <c r="AX60" s="142">
        <v>1</v>
      </c>
      <c r="AY60" s="142">
        <v>1</v>
      </c>
    </row>
    <row r="61" spans="4:51" ht="15" thickBot="1" x14ac:dyDescent="0.25">
      <c r="N61" s="92">
        <v>1</v>
      </c>
      <c r="O61" s="90">
        <v>1</v>
      </c>
      <c r="P61" s="90">
        <v>1</v>
      </c>
      <c r="Q61" s="90">
        <v>1</v>
      </c>
      <c r="R61" s="90">
        <v>1</v>
      </c>
      <c r="S61" s="90">
        <v>1</v>
      </c>
      <c r="T61" s="90">
        <v>1</v>
      </c>
      <c r="U61" s="90">
        <v>1</v>
      </c>
      <c r="V61" s="90">
        <v>1</v>
      </c>
      <c r="W61" s="90">
        <v>1</v>
      </c>
      <c r="X61" s="90">
        <v>1</v>
      </c>
      <c r="Y61" s="90">
        <v>1</v>
      </c>
      <c r="Z61" s="90">
        <v>1</v>
      </c>
      <c r="AA61" s="90">
        <v>1</v>
      </c>
      <c r="AB61" s="90">
        <v>1</v>
      </c>
      <c r="AC61" s="90">
        <v>1</v>
      </c>
      <c r="AD61" s="91">
        <v>1</v>
      </c>
      <c r="AE61" s="74">
        <v>1</v>
      </c>
      <c r="AF61" s="75">
        <v>1</v>
      </c>
      <c r="AG61" s="75">
        <v>1</v>
      </c>
      <c r="AH61" s="75">
        <v>1</v>
      </c>
      <c r="AI61" s="75">
        <v>1</v>
      </c>
      <c r="AJ61" s="75">
        <v>1</v>
      </c>
      <c r="AK61" s="75">
        <v>1</v>
      </c>
      <c r="AL61" s="75">
        <v>1</v>
      </c>
      <c r="AM61" s="75">
        <v>1</v>
      </c>
      <c r="AN61" s="75">
        <v>1</v>
      </c>
      <c r="AO61" s="75">
        <v>1</v>
      </c>
      <c r="AP61" s="75">
        <v>1</v>
      </c>
      <c r="AQ61" s="75">
        <v>1</v>
      </c>
      <c r="AR61" s="75">
        <v>1</v>
      </c>
      <c r="AS61" s="75">
        <v>1</v>
      </c>
      <c r="AT61" s="75">
        <v>1</v>
      </c>
      <c r="AU61" s="76">
        <v>1</v>
      </c>
      <c r="AV61" s="142"/>
      <c r="AW61" s="142"/>
      <c r="AX61" s="142">
        <v>1</v>
      </c>
      <c r="AY61" s="142">
        <v>1</v>
      </c>
    </row>
    <row r="62" spans="4:51" ht="15" thickBot="1" x14ac:dyDescent="0.25">
      <c r="N62" s="87">
        <v>1</v>
      </c>
      <c r="O62" s="88">
        <v>1</v>
      </c>
      <c r="P62" s="88">
        <v>1</v>
      </c>
      <c r="Q62" s="88">
        <v>1</v>
      </c>
      <c r="R62" s="88">
        <v>1</v>
      </c>
      <c r="S62" s="88">
        <v>1</v>
      </c>
      <c r="T62" s="88">
        <v>1</v>
      </c>
      <c r="U62" s="88">
        <v>1</v>
      </c>
      <c r="V62" s="88">
        <v>1</v>
      </c>
      <c r="W62" s="88">
        <v>1</v>
      </c>
      <c r="X62" s="88">
        <v>1</v>
      </c>
      <c r="Y62" s="88">
        <v>1</v>
      </c>
      <c r="Z62" s="88">
        <v>1</v>
      </c>
      <c r="AA62" s="88">
        <v>1</v>
      </c>
      <c r="AB62" s="88">
        <v>1</v>
      </c>
      <c r="AC62" s="88">
        <v>1</v>
      </c>
      <c r="AD62" s="89">
        <v>1</v>
      </c>
      <c r="AE62" s="74">
        <v>1</v>
      </c>
      <c r="AF62" s="75">
        <v>1</v>
      </c>
      <c r="AG62" s="75">
        <v>1</v>
      </c>
      <c r="AH62" s="75">
        <v>1</v>
      </c>
      <c r="AI62" s="75">
        <v>1</v>
      </c>
      <c r="AJ62" s="75">
        <v>1</v>
      </c>
      <c r="AK62" s="75">
        <v>1</v>
      </c>
      <c r="AL62" s="75">
        <v>1</v>
      </c>
      <c r="AM62" s="75">
        <v>1</v>
      </c>
      <c r="AN62" s="75">
        <v>1</v>
      </c>
      <c r="AO62" s="75">
        <v>1</v>
      </c>
      <c r="AP62" s="75">
        <v>1</v>
      </c>
      <c r="AQ62" s="75">
        <v>1</v>
      </c>
      <c r="AR62" s="75">
        <v>1</v>
      </c>
      <c r="AS62" s="75">
        <v>1</v>
      </c>
      <c r="AT62" s="75">
        <v>1</v>
      </c>
      <c r="AU62" s="76">
        <v>1</v>
      </c>
      <c r="AX62" s="142">
        <v>1</v>
      </c>
      <c r="AY62" s="142">
        <v>1</v>
      </c>
    </row>
    <row r="63" spans="4:51" ht="15" thickBot="1" x14ac:dyDescent="0.25">
      <c r="N63" s="87">
        <v>1</v>
      </c>
      <c r="O63" s="85">
        <v>1</v>
      </c>
      <c r="P63" s="85">
        <v>1</v>
      </c>
      <c r="Q63" s="85">
        <v>1</v>
      </c>
      <c r="R63" s="85">
        <v>1</v>
      </c>
      <c r="S63" s="85">
        <v>1</v>
      </c>
      <c r="T63" s="85">
        <v>1</v>
      </c>
      <c r="U63" s="85">
        <v>1</v>
      </c>
      <c r="V63" s="85">
        <v>1</v>
      </c>
      <c r="W63" s="85">
        <v>1</v>
      </c>
      <c r="X63" s="85">
        <v>1</v>
      </c>
      <c r="Y63" s="85">
        <v>1</v>
      </c>
      <c r="Z63" s="85">
        <v>1</v>
      </c>
      <c r="AA63" s="85">
        <v>1</v>
      </c>
      <c r="AB63" s="85">
        <v>1</v>
      </c>
      <c r="AC63" s="85">
        <v>1</v>
      </c>
      <c r="AD63" s="86">
        <v>1</v>
      </c>
      <c r="AE63" s="74">
        <v>1</v>
      </c>
      <c r="AF63" s="75">
        <v>1</v>
      </c>
      <c r="AG63" s="75">
        <v>1</v>
      </c>
      <c r="AH63" s="75">
        <v>1</v>
      </c>
      <c r="AI63" s="75">
        <v>1</v>
      </c>
      <c r="AJ63" s="75">
        <v>1</v>
      </c>
      <c r="AK63" s="75">
        <v>1</v>
      </c>
      <c r="AL63" s="75">
        <v>1</v>
      </c>
      <c r="AM63" s="75">
        <v>1</v>
      </c>
      <c r="AN63" s="75">
        <v>1</v>
      </c>
      <c r="AO63" s="75">
        <v>1</v>
      </c>
      <c r="AP63" s="75">
        <v>1</v>
      </c>
      <c r="AQ63" s="75">
        <v>1</v>
      </c>
      <c r="AR63" s="75">
        <v>1</v>
      </c>
      <c r="AS63" s="75">
        <v>1</v>
      </c>
      <c r="AT63" s="75">
        <v>1</v>
      </c>
      <c r="AU63" s="76">
        <v>1</v>
      </c>
      <c r="AX63" s="142">
        <v>1</v>
      </c>
      <c r="AY63" s="142">
        <v>1</v>
      </c>
    </row>
    <row r="64" spans="4:51" ht="15" thickBot="1" x14ac:dyDescent="0.25">
      <c r="O64" s="87">
        <v>1</v>
      </c>
      <c r="P64" s="88">
        <v>1</v>
      </c>
      <c r="Q64" s="88">
        <v>1</v>
      </c>
      <c r="R64" s="88">
        <v>1</v>
      </c>
      <c r="S64" s="88">
        <v>1</v>
      </c>
      <c r="T64" s="88">
        <v>1</v>
      </c>
      <c r="U64" s="88">
        <v>1</v>
      </c>
      <c r="V64" s="88">
        <v>1</v>
      </c>
      <c r="W64" s="88">
        <v>1</v>
      </c>
      <c r="X64" s="88">
        <v>1</v>
      </c>
      <c r="Y64" s="88">
        <v>1</v>
      </c>
      <c r="Z64" s="88">
        <v>1</v>
      </c>
      <c r="AA64" s="88">
        <v>1</v>
      </c>
      <c r="AB64" s="88">
        <v>1</v>
      </c>
      <c r="AC64" s="88">
        <v>1</v>
      </c>
      <c r="AD64" s="88">
        <v>1</v>
      </c>
      <c r="AE64" s="89">
        <v>1</v>
      </c>
      <c r="AF64" s="74">
        <v>1</v>
      </c>
      <c r="AG64" s="75">
        <v>1</v>
      </c>
      <c r="AH64" s="75">
        <v>1</v>
      </c>
      <c r="AI64" s="75">
        <v>1</v>
      </c>
      <c r="AJ64" s="75">
        <v>1</v>
      </c>
      <c r="AK64" s="75">
        <v>1</v>
      </c>
      <c r="AL64" s="75">
        <v>1</v>
      </c>
      <c r="AM64" s="75">
        <v>1</v>
      </c>
      <c r="AN64" s="75">
        <v>1</v>
      </c>
      <c r="AO64" s="75">
        <v>1</v>
      </c>
      <c r="AP64" s="75">
        <v>1</v>
      </c>
      <c r="AQ64" s="75">
        <v>1</v>
      </c>
      <c r="AR64" s="75">
        <v>1</v>
      </c>
      <c r="AS64" s="75">
        <v>1</v>
      </c>
      <c r="AT64" s="75">
        <v>1</v>
      </c>
      <c r="AU64" s="75">
        <v>1</v>
      </c>
      <c r="AV64" s="76">
        <v>1</v>
      </c>
      <c r="AX64" s="142">
        <v>1</v>
      </c>
      <c r="AY64" s="142">
        <v>1</v>
      </c>
    </row>
    <row r="65" spans="15:51" ht="15" thickBot="1" x14ac:dyDescent="0.25">
      <c r="O65" s="87">
        <v>1</v>
      </c>
      <c r="P65" s="88">
        <v>1</v>
      </c>
      <c r="Q65" s="88">
        <v>1</v>
      </c>
      <c r="R65" s="88">
        <v>1</v>
      </c>
      <c r="S65" s="88">
        <v>1</v>
      </c>
      <c r="T65" s="88">
        <v>1</v>
      </c>
      <c r="U65" s="88">
        <v>1</v>
      </c>
      <c r="V65" s="88">
        <v>1</v>
      </c>
      <c r="W65" s="88">
        <v>1</v>
      </c>
      <c r="X65" s="88">
        <v>1</v>
      </c>
      <c r="Y65" s="88">
        <v>1</v>
      </c>
      <c r="Z65" s="88">
        <v>1</v>
      </c>
      <c r="AA65" s="88">
        <v>1</v>
      </c>
      <c r="AB65" s="88">
        <v>1</v>
      </c>
      <c r="AC65" s="88">
        <v>1</v>
      </c>
      <c r="AD65" s="88">
        <v>1</v>
      </c>
      <c r="AE65" s="89">
        <v>1</v>
      </c>
      <c r="AF65" s="74">
        <v>1</v>
      </c>
      <c r="AG65" s="75">
        <v>1</v>
      </c>
      <c r="AH65" s="75">
        <v>1</v>
      </c>
      <c r="AI65" s="75">
        <v>1</v>
      </c>
      <c r="AJ65" s="75">
        <v>1</v>
      </c>
      <c r="AK65" s="75">
        <v>1</v>
      </c>
      <c r="AL65" s="75">
        <v>1</v>
      </c>
      <c r="AM65" s="75">
        <v>1</v>
      </c>
      <c r="AN65" s="75">
        <v>1</v>
      </c>
      <c r="AO65" s="75">
        <v>1</v>
      </c>
      <c r="AP65" s="75">
        <v>1</v>
      </c>
      <c r="AQ65" s="75">
        <v>1</v>
      </c>
      <c r="AR65" s="75">
        <v>1</v>
      </c>
      <c r="AS65" s="75">
        <v>1</v>
      </c>
      <c r="AT65" s="75">
        <v>1</v>
      </c>
      <c r="AU65" s="75">
        <v>1</v>
      </c>
      <c r="AV65" s="76">
        <v>1</v>
      </c>
      <c r="AX65" s="142">
        <v>1</v>
      </c>
      <c r="AY65" s="142">
        <v>1</v>
      </c>
    </row>
    <row r="66" spans="15:51" ht="15" thickBot="1" x14ac:dyDescent="0.25">
      <c r="O66" s="87">
        <v>1</v>
      </c>
      <c r="P66" s="85">
        <v>1</v>
      </c>
      <c r="Q66" s="85">
        <v>1</v>
      </c>
      <c r="R66" s="85">
        <v>1</v>
      </c>
      <c r="S66" s="85">
        <v>1</v>
      </c>
      <c r="T66" s="85">
        <v>1</v>
      </c>
      <c r="U66" s="85">
        <v>1</v>
      </c>
      <c r="V66" s="85">
        <v>1</v>
      </c>
      <c r="W66" s="85">
        <v>1</v>
      </c>
      <c r="X66" s="85">
        <v>1</v>
      </c>
      <c r="Y66" s="85">
        <v>1</v>
      </c>
      <c r="Z66" s="85">
        <v>1</v>
      </c>
      <c r="AA66" s="85">
        <v>1</v>
      </c>
      <c r="AB66" s="85">
        <v>1</v>
      </c>
      <c r="AC66" s="85">
        <v>1</v>
      </c>
      <c r="AD66" s="85">
        <v>1</v>
      </c>
      <c r="AE66" s="86">
        <v>1</v>
      </c>
      <c r="AF66" s="74">
        <v>1</v>
      </c>
      <c r="AG66" s="75">
        <v>1</v>
      </c>
      <c r="AH66" s="75">
        <v>1</v>
      </c>
      <c r="AI66" s="75">
        <v>1</v>
      </c>
      <c r="AJ66" s="75">
        <v>1</v>
      </c>
      <c r="AK66" s="75">
        <v>1</v>
      </c>
      <c r="AL66" s="75">
        <v>1</v>
      </c>
      <c r="AM66" s="75">
        <v>1</v>
      </c>
      <c r="AN66" s="75">
        <v>1</v>
      </c>
      <c r="AO66" s="75">
        <v>1</v>
      </c>
      <c r="AP66" s="75">
        <v>1</v>
      </c>
      <c r="AQ66" s="75">
        <v>1</v>
      </c>
      <c r="AR66" s="75">
        <v>1</v>
      </c>
      <c r="AS66" s="75">
        <v>1</v>
      </c>
      <c r="AT66" s="75">
        <v>1</v>
      </c>
      <c r="AU66" s="75">
        <v>1</v>
      </c>
      <c r="AV66" s="76">
        <v>1</v>
      </c>
      <c r="AX66" s="142">
        <v>1</v>
      </c>
      <c r="AY66" s="142">
        <v>1</v>
      </c>
    </row>
    <row r="67" spans="15:51" ht="15" thickBot="1" x14ac:dyDescent="0.25">
      <c r="P67" s="87">
        <v>1</v>
      </c>
      <c r="Q67" s="88">
        <v>1</v>
      </c>
      <c r="R67" s="88">
        <v>1</v>
      </c>
      <c r="S67" s="88">
        <v>1</v>
      </c>
      <c r="T67" s="88">
        <v>1</v>
      </c>
      <c r="U67" s="88">
        <v>1</v>
      </c>
      <c r="V67" s="88">
        <v>1</v>
      </c>
      <c r="W67" s="88">
        <v>1</v>
      </c>
      <c r="X67" s="88">
        <v>1</v>
      </c>
      <c r="Y67" s="88">
        <v>1</v>
      </c>
      <c r="Z67" s="88">
        <v>1</v>
      </c>
      <c r="AA67" s="88">
        <v>1</v>
      </c>
      <c r="AB67" s="88">
        <v>1</v>
      </c>
      <c r="AC67" s="88">
        <v>1</v>
      </c>
      <c r="AD67" s="88">
        <v>1</v>
      </c>
      <c r="AE67" s="88">
        <v>1</v>
      </c>
      <c r="AF67" s="89">
        <v>1</v>
      </c>
      <c r="AG67" s="74">
        <v>1</v>
      </c>
      <c r="AH67" s="75">
        <v>1</v>
      </c>
      <c r="AI67" s="75">
        <v>1</v>
      </c>
      <c r="AJ67" s="75">
        <v>1</v>
      </c>
      <c r="AK67" s="75">
        <v>1</v>
      </c>
      <c r="AL67" s="75">
        <v>1</v>
      </c>
      <c r="AM67" s="75">
        <v>1</v>
      </c>
      <c r="AN67" s="75">
        <v>1</v>
      </c>
      <c r="AO67" s="75">
        <v>1</v>
      </c>
      <c r="AP67" s="75">
        <v>1</v>
      </c>
      <c r="AQ67" s="75">
        <v>1</v>
      </c>
      <c r="AR67" s="75">
        <v>1</v>
      </c>
      <c r="AS67" s="75">
        <v>1</v>
      </c>
      <c r="AT67" s="75">
        <v>1</v>
      </c>
      <c r="AU67" s="75">
        <v>1</v>
      </c>
      <c r="AV67" s="75">
        <v>1</v>
      </c>
      <c r="AW67" s="76">
        <v>1</v>
      </c>
      <c r="AX67" s="142">
        <v>1</v>
      </c>
      <c r="AY67" s="142">
        <v>1</v>
      </c>
    </row>
    <row r="68" spans="15:51" ht="15" thickBot="1" x14ac:dyDescent="0.25">
      <c r="P68" s="87">
        <v>1</v>
      </c>
      <c r="Q68" s="88">
        <v>1</v>
      </c>
      <c r="R68" s="88">
        <v>1</v>
      </c>
      <c r="S68" s="88">
        <v>1</v>
      </c>
      <c r="T68" s="88">
        <v>1</v>
      </c>
      <c r="U68" s="88">
        <v>1</v>
      </c>
      <c r="V68" s="88">
        <v>1</v>
      </c>
      <c r="W68" s="88">
        <v>1</v>
      </c>
      <c r="X68" s="88">
        <v>1</v>
      </c>
      <c r="Y68" s="88">
        <v>1</v>
      </c>
      <c r="Z68" s="88">
        <v>1</v>
      </c>
      <c r="AA68" s="88">
        <v>1</v>
      </c>
      <c r="AB68" s="88">
        <v>1</v>
      </c>
      <c r="AC68" s="88">
        <v>1</v>
      </c>
      <c r="AD68" s="88">
        <v>1</v>
      </c>
      <c r="AE68" s="88">
        <v>1</v>
      </c>
      <c r="AF68" s="89">
        <v>1</v>
      </c>
      <c r="AG68" s="74">
        <v>1</v>
      </c>
      <c r="AH68" s="75">
        <v>1</v>
      </c>
      <c r="AI68" s="75">
        <v>1</v>
      </c>
      <c r="AJ68" s="75">
        <v>1</v>
      </c>
      <c r="AK68" s="75">
        <v>1</v>
      </c>
      <c r="AL68" s="75">
        <v>1</v>
      </c>
      <c r="AM68" s="75">
        <v>1</v>
      </c>
      <c r="AN68" s="75">
        <v>1</v>
      </c>
      <c r="AO68" s="75">
        <v>1</v>
      </c>
      <c r="AP68" s="75">
        <v>1</v>
      </c>
      <c r="AQ68" s="75">
        <v>1</v>
      </c>
      <c r="AR68" s="75">
        <v>1</v>
      </c>
      <c r="AS68" s="75">
        <v>1</v>
      </c>
      <c r="AT68" s="75">
        <v>1</v>
      </c>
      <c r="AU68" s="75">
        <v>1</v>
      </c>
      <c r="AV68" s="75">
        <v>1</v>
      </c>
      <c r="AW68" s="76">
        <v>1</v>
      </c>
      <c r="AX68" s="142">
        <v>1</v>
      </c>
      <c r="AY68" s="142">
        <v>1</v>
      </c>
    </row>
    <row r="69" spans="15:51" ht="15" thickBot="1" x14ac:dyDescent="0.25">
      <c r="P69" s="87">
        <v>1</v>
      </c>
      <c r="Q69" s="88">
        <v>1</v>
      </c>
      <c r="R69" s="88">
        <v>1</v>
      </c>
      <c r="S69" s="88">
        <v>1</v>
      </c>
      <c r="T69" s="88">
        <v>1</v>
      </c>
      <c r="U69" s="88">
        <v>1</v>
      </c>
      <c r="V69" s="88">
        <v>1</v>
      </c>
      <c r="W69" s="88">
        <v>1</v>
      </c>
      <c r="X69" s="88">
        <v>1</v>
      </c>
      <c r="Y69" s="88">
        <v>1</v>
      </c>
      <c r="Z69" s="88">
        <v>1</v>
      </c>
      <c r="AA69" s="88">
        <v>1</v>
      </c>
      <c r="AB69" s="88">
        <v>1</v>
      </c>
      <c r="AC69" s="88">
        <v>1</v>
      </c>
      <c r="AD69" s="88">
        <v>1</v>
      </c>
      <c r="AE69" s="88">
        <v>1</v>
      </c>
      <c r="AF69" s="89">
        <v>1</v>
      </c>
      <c r="AG69" s="74">
        <v>1</v>
      </c>
      <c r="AH69" s="75">
        <v>1</v>
      </c>
      <c r="AI69" s="75">
        <v>1</v>
      </c>
      <c r="AJ69" s="75">
        <v>1</v>
      </c>
      <c r="AK69" s="75">
        <v>1</v>
      </c>
      <c r="AL69" s="75">
        <v>1</v>
      </c>
      <c r="AM69" s="75">
        <v>1</v>
      </c>
      <c r="AN69" s="75">
        <v>1</v>
      </c>
      <c r="AO69" s="75">
        <v>1</v>
      </c>
      <c r="AP69" s="75">
        <v>1</v>
      </c>
      <c r="AQ69" s="75">
        <v>1</v>
      </c>
      <c r="AR69" s="75">
        <v>1</v>
      </c>
      <c r="AS69" s="75">
        <v>1</v>
      </c>
      <c r="AT69" s="75">
        <v>1</v>
      </c>
      <c r="AU69" s="75">
        <v>1</v>
      </c>
      <c r="AV69" s="75">
        <v>1</v>
      </c>
      <c r="AW69" s="76">
        <v>1</v>
      </c>
      <c r="AX69" s="142">
        <v>1</v>
      </c>
      <c r="AY69" s="142">
        <v>1</v>
      </c>
    </row>
    <row r="70" spans="15:51" ht="15" thickBot="1" x14ac:dyDescent="0.25">
      <c r="P70" s="87">
        <v>1</v>
      </c>
      <c r="Q70" s="88">
        <v>1</v>
      </c>
      <c r="R70" s="88">
        <v>1</v>
      </c>
      <c r="S70" s="88">
        <v>1</v>
      </c>
      <c r="T70" s="88">
        <v>1</v>
      </c>
      <c r="U70" s="88">
        <v>1</v>
      </c>
      <c r="V70" s="88">
        <v>1</v>
      </c>
      <c r="W70" s="88">
        <v>1</v>
      </c>
      <c r="X70" s="88">
        <v>1</v>
      </c>
      <c r="Y70" s="88">
        <v>1</v>
      </c>
      <c r="Z70" s="88">
        <v>1</v>
      </c>
      <c r="AA70" s="88">
        <v>1</v>
      </c>
      <c r="AB70" s="88">
        <v>1</v>
      </c>
      <c r="AC70" s="88">
        <v>1</v>
      </c>
      <c r="AD70" s="88">
        <v>1</v>
      </c>
      <c r="AE70" s="88">
        <v>1</v>
      </c>
      <c r="AF70" s="89">
        <v>1</v>
      </c>
      <c r="AG70" s="74">
        <v>1</v>
      </c>
      <c r="AH70" s="75">
        <v>1</v>
      </c>
      <c r="AI70" s="75">
        <v>1</v>
      </c>
      <c r="AJ70" s="75">
        <v>1</v>
      </c>
      <c r="AK70" s="75">
        <v>1</v>
      </c>
      <c r="AL70" s="75">
        <v>1</v>
      </c>
      <c r="AM70" s="75">
        <v>1</v>
      </c>
      <c r="AN70" s="75">
        <v>1</v>
      </c>
      <c r="AO70" s="75">
        <v>1</v>
      </c>
      <c r="AP70" s="75">
        <v>1</v>
      </c>
      <c r="AQ70" s="75">
        <v>1</v>
      </c>
      <c r="AR70" s="75">
        <v>1</v>
      </c>
      <c r="AS70" s="75">
        <v>1</v>
      </c>
      <c r="AT70" s="75">
        <v>1</v>
      </c>
      <c r="AU70" s="75">
        <v>1</v>
      </c>
      <c r="AV70" s="75">
        <v>1</v>
      </c>
      <c r="AW70" s="76">
        <v>1</v>
      </c>
      <c r="AX70" s="142">
        <v>1</v>
      </c>
      <c r="AY70" s="142">
        <v>1</v>
      </c>
    </row>
    <row r="71" spans="15:51" ht="15" thickBot="1" x14ac:dyDescent="0.25">
      <c r="P71" s="87">
        <v>1</v>
      </c>
      <c r="Q71" s="88">
        <v>1</v>
      </c>
      <c r="R71" s="88">
        <v>1</v>
      </c>
      <c r="S71" s="88">
        <v>1</v>
      </c>
      <c r="T71" s="88">
        <v>1</v>
      </c>
      <c r="U71" s="88">
        <v>1</v>
      </c>
      <c r="V71" s="88">
        <v>1</v>
      </c>
      <c r="W71" s="88">
        <v>1</v>
      </c>
      <c r="X71" s="88">
        <v>1</v>
      </c>
      <c r="Y71" s="88">
        <v>1</v>
      </c>
      <c r="Z71" s="88">
        <v>1</v>
      </c>
      <c r="AA71" s="88">
        <v>1</v>
      </c>
      <c r="AB71" s="88">
        <v>1</v>
      </c>
      <c r="AC71" s="88">
        <v>1</v>
      </c>
      <c r="AD71" s="88">
        <v>1</v>
      </c>
      <c r="AE71" s="88">
        <v>1</v>
      </c>
      <c r="AF71" s="89">
        <v>1</v>
      </c>
      <c r="AG71" s="74">
        <v>1</v>
      </c>
      <c r="AH71" s="75">
        <v>1</v>
      </c>
      <c r="AI71" s="75">
        <v>1</v>
      </c>
      <c r="AJ71" s="75">
        <v>1</v>
      </c>
      <c r="AK71" s="75">
        <v>1</v>
      </c>
      <c r="AL71" s="75">
        <v>1</v>
      </c>
      <c r="AM71" s="75">
        <v>1</v>
      </c>
      <c r="AN71" s="75">
        <v>1</v>
      </c>
      <c r="AO71" s="75">
        <v>1</v>
      </c>
      <c r="AP71" s="75">
        <v>1</v>
      </c>
      <c r="AQ71" s="75">
        <v>1</v>
      </c>
      <c r="AR71" s="75">
        <v>1</v>
      </c>
      <c r="AS71" s="75">
        <v>1</v>
      </c>
      <c r="AT71" s="75">
        <v>1</v>
      </c>
      <c r="AU71" s="75">
        <v>1</v>
      </c>
      <c r="AV71" s="75">
        <v>1</v>
      </c>
      <c r="AW71" s="76">
        <v>1</v>
      </c>
      <c r="AX71" s="142">
        <v>1</v>
      </c>
      <c r="AY71" s="142">
        <v>1</v>
      </c>
    </row>
    <row r="72" spans="15:51" ht="15" thickBot="1" x14ac:dyDescent="0.25">
      <c r="P72" s="87">
        <v>1</v>
      </c>
      <c r="Q72" s="88">
        <v>1</v>
      </c>
      <c r="R72" s="88">
        <v>1</v>
      </c>
      <c r="S72" s="88">
        <v>1</v>
      </c>
      <c r="T72" s="88">
        <v>1</v>
      </c>
      <c r="U72" s="88">
        <v>1</v>
      </c>
      <c r="V72" s="88">
        <v>1</v>
      </c>
      <c r="W72" s="88">
        <v>1</v>
      </c>
      <c r="X72" s="88">
        <v>1</v>
      </c>
      <c r="Y72" s="88">
        <v>1</v>
      </c>
      <c r="Z72" s="88">
        <v>1</v>
      </c>
      <c r="AA72" s="88">
        <v>1</v>
      </c>
      <c r="AB72" s="88">
        <v>1</v>
      </c>
      <c r="AC72" s="88">
        <v>1</v>
      </c>
      <c r="AD72" s="88">
        <v>1</v>
      </c>
      <c r="AE72" s="88">
        <v>1</v>
      </c>
      <c r="AF72" s="89">
        <v>1</v>
      </c>
      <c r="AG72" s="74">
        <v>1</v>
      </c>
      <c r="AH72" s="75">
        <v>1</v>
      </c>
      <c r="AI72" s="75">
        <v>1</v>
      </c>
      <c r="AJ72" s="75">
        <v>1</v>
      </c>
      <c r="AK72" s="75">
        <v>1</v>
      </c>
      <c r="AL72" s="75">
        <v>1</v>
      </c>
      <c r="AM72" s="75">
        <v>1</v>
      </c>
      <c r="AN72" s="75">
        <v>1</v>
      </c>
      <c r="AO72" s="75">
        <v>1</v>
      </c>
      <c r="AP72" s="75">
        <v>1</v>
      </c>
      <c r="AQ72" s="75">
        <v>1</v>
      </c>
      <c r="AR72" s="75">
        <v>1</v>
      </c>
      <c r="AS72" s="75">
        <v>1</v>
      </c>
      <c r="AT72" s="75">
        <v>1</v>
      </c>
      <c r="AU72" s="75">
        <v>1</v>
      </c>
      <c r="AV72" s="75">
        <v>1</v>
      </c>
      <c r="AW72" s="76">
        <v>1</v>
      </c>
      <c r="AX72" s="142">
        <v>1</v>
      </c>
      <c r="AY72" s="142">
        <v>1</v>
      </c>
    </row>
    <row r="73" spans="15:51" ht="15" thickBot="1" x14ac:dyDescent="0.25">
      <c r="P73" s="87">
        <v>1</v>
      </c>
      <c r="Q73" s="88">
        <v>1</v>
      </c>
      <c r="R73" s="88">
        <v>1</v>
      </c>
      <c r="S73" s="88">
        <v>1</v>
      </c>
      <c r="T73" s="88">
        <v>1</v>
      </c>
      <c r="U73" s="88">
        <v>1</v>
      </c>
      <c r="V73" s="88">
        <v>1</v>
      </c>
      <c r="W73" s="88">
        <v>1</v>
      </c>
      <c r="X73" s="88">
        <v>1</v>
      </c>
      <c r="Y73" s="88">
        <v>1</v>
      </c>
      <c r="Z73" s="88">
        <v>1</v>
      </c>
      <c r="AA73" s="88">
        <v>1</v>
      </c>
      <c r="AB73" s="88">
        <v>1</v>
      </c>
      <c r="AC73" s="88">
        <v>1</v>
      </c>
      <c r="AD73" s="88">
        <v>1</v>
      </c>
      <c r="AE73" s="88">
        <v>1</v>
      </c>
      <c r="AF73" s="89">
        <v>1</v>
      </c>
      <c r="AG73" s="74">
        <v>1</v>
      </c>
      <c r="AH73" s="75">
        <v>1</v>
      </c>
      <c r="AI73" s="75">
        <v>1</v>
      </c>
      <c r="AJ73" s="75">
        <v>1</v>
      </c>
      <c r="AK73" s="75">
        <v>1</v>
      </c>
      <c r="AL73" s="75">
        <v>1</v>
      </c>
      <c r="AM73" s="75">
        <v>1</v>
      </c>
      <c r="AN73" s="75">
        <v>1</v>
      </c>
      <c r="AO73" s="75">
        <v>1</v>
      </c>
      <c r="AP73" s="75">
        <v>1</v>
      </c>
      <c r="AQ73" s="75">
        <v>1</v>
      </c>
      <c r="AR73" s="75">
        <v>1</v>
      </c>
      <c r="AS73" s="75">
        <v>1</v>
      </c>
      <c r="AT73" s="75">
        <v>1</v>
      </c>
      <c r="AU73" s="75">
        <v>1</v>
      </c>
      <c r="AV73" s="75">
        <v>1</v>
      </c>
      <c r="AW73" s="76">
        <v>1</v>
      </c>
      <c r="AX73" s="142">
        <v>1</v>
      </c>
      <c r="AY73" s="142">
        <v>1</v>
      </c>
    </row>
    <row r="74" spans="15:51" ht="15" thickBot="1" x14ac:dyDescent="0.25">
      <c r="P74" s="87">
        <v>1</v>
      </c>
      <c r="Q74" s="88">
        <v>1</v>
      </c>
      <c r="R74" s="88">
        <v>1</v>
      </c>
      <c r="S74" s="88">
        <v>1</v>
      </c>
      <c r="T74" s="88">
        <v>1</v>
      </c>
      <c r="U74" s="88">
        <v>1</v>
      </c>
      <c r="V74" s="88">
        <v>1</v>
      </c>
      <c r="W74" s="88">
        <v>1</v>
      </c>
      <c r="X74" s="88">
        <v>1</v>
      </c>
      <c r="Y74" s="88">
        <v>1</v>
      </c>
      <c r="Z74" s="88">
        <v>1</v>
      </c>
      <c r="AA74" s="88">
        <v>1</v>
      </c>
      <c r="AB74" s="88">
        <v>1</v>
      </c>
      <c r="AC74" s="88">
        <v>1</v>
      </c>
      <c r="AD74" s="88">
        <v>1</v>
      </c>
      <c r="AE74" s="88">
        <v>1</v>
      </c>
      <c r="AF74" s="89">
        <v>1</v>
      </c>
      <c r="AG74" s="74">
        <v>1</v>
      </c>
      <c r="AH74" s="75">
        <v>1</v>
      </c>
      <c r="AI74" s="75">
        <v>1</v>
      </c>
      <c r="AJ74" s="75">
        <v>1</v>
      </c>
      <c r="AK74" s="75">
        <v>1</v>
      </c>
      <c r="AL74" s="75">
        <v>1</v>
      </c>
      <c r="AM74" s="75">
        <v>1</v>
      </c>
      <c r="AN74" s="75">
        <v>1</v>
      </c>
      <c r="AO74" s="75">
        <v>1</v>
      </c>
      <c r="AP74" s="75">
        <v>1</v>
      </c>
      <c r="AQ74" s="75">
        <v>1</v>
      </c>
      <c r="AR74" s="75">
        <v>1</v>
      </c>
      <c r="AS74" s="75">
        <v>1</v>
      </c>
      <c r="AT74" s="75">
        <v>1</v>
      </c>
      <c r="AU74" s="75">
        <v>1</v>
      </c>
      <c r="AV74" s="75">
        <v>1</v>
      </c>
      <c r="AW74" s="76">
        <v>1</v>
      </c>
      <c r="AX74" s="142">
        <v>1</v>
      </c>
      <c r="AY74" s="142">
        <v>1</v>
      </c>
    </row>
    <row r="75" spans="15:51" ht="15" thickBot="1" x14ac:dyDescent="0.25">
      <c r="P75" s="87">
        <v>1</v>
      </c>
      <c r="Q75" s="88">
        <v>1</v>
      </c>
      <c r="R75" s="88">
        <v>1</v>
      </c>
      <c r="S75" s="88">
        <v>1</v>
      </c>
      <c r="T75" s="88">
        <v>1</v>
      </c>
      <c r="U75" s="88">
        <v>1</v>
      </c>
      <c r="V75" s="88">
        <v>1</v>
      </c>
      <c r="W75" s="88">
        <v>1</v>
      </c>
      <c r="X75" s="88">
        <v>1</v>
      </c>
      <c r="Y75" s="88">
        <v>1</v>
      </c>
      <c r="Z75" s="88">
        <v>1</v>
      </c>
      <c r="AA75" s="88">
        <v>1</v>
      </c>
      <c r="AB75" s="88">
        <v>1</v>
      </c>
      <c r="AC75" s="88">
        <v>1</v>
      </c>
      <c r="AD75" s="88">
        <v>1</v>
      </c>
      <c r="AE75" s="88">
        <v>1</v>
      </c>
      <c r="AF75" s="89">
        <v>1</v>
      </c>
      <c r="AG75" s="74">
        <v>1</v>
      </c>
      <c r="AH75" s="75">
        <v>1</v>
      </c>
      <c r="AI75" s="75">
        <v>1</v>
      </c>
      <c r="AJ75" s="75">
        <v>1</v>
      </c>
      <c r="AK75" s="75">
        <v>1</v>
      </c>
      <c r="AL75" s="75">
        <v>1</v>
      </c>
      <c r="AM75" s="75">
        <v>1</v>
      </c>
      <c r="AN75" s="75">
        <v>1</v>
      </c>
      <c r="AO75" s="75">
        <v>1</v>
      </c>
      <c r="AP75" s="75">
        <v>1</v>
      </c>
      <c r="AQ75" s="75">
        <v>1</v>
      </c>
      <c r="AR75" s="75">
        <v>1</v>
      </c>
      <c r="AS75" s="75">
        <v>1</v>
      </c>
      <c r="AT75" s="75">
        <v>1</v>
      </c>
      <c r="AU75" s="75">
        <v>1</v>
      </c>
      <c r="AV75" s="75">
        <v>1</v>
      </c>
      <c r="AW75" s="76">
        <v>1</v>
      </c>
    </row>
    <row r="76" spans="15:51" ht="15" thickBot="1" x14ac:dyDescent="0.25">
      <c r="P76" s="87">
        <v>1</v>
      </c>
      <c r="Q76" s="88">
        <v>1</v>
      </c>
      <c r="R76" s="88">
        <v>1</v>
      </c>
      <c r="S76" s="88">
        <v>1</v>
      </c>
      <c r="T76" s="88">
        <v>1</v>
      </c>
      <c r="U76" s="88">
        <v>1</v>
      </c>
      <c r="V76" s="88">
        <v>1</v>
      </c>
      <c r="W76" s="88">
        <v>1</v>
      </c>
      <c r="X76" s="88">
        <v>1</v>
      </c>
      <c r="Y76" s="88">
        <v>1</v>
      </c>
      <c r="Z76" s="88">
        <v>1</v>
      </c>
      <c r="AA76" s="88">
        <v>1</v>
      </c>
      <c r="AB76" s="88">
        <v>1</v>
      </c>
      <c r="AC76" s="88">
        <v>1</v>
      </c>
      <c r="AD76" s="88">
        <v>1</v>
      </c>
      <c r="AE76" s="88">
        <v>1</v>
      </c>
      <c r="AF76" s="89">
        <v>1</v>
      </c>
      <c r="AG76" s="74">
        <v>1</v>
      </c>
      <c r="AH76" s="75">
        <v>1</v>
      </c>
      <c r="AI76" s="75">
        <v>1</v>
      </c>
      <c r="AJ76" s="75">
        <v>1</v>
      </c>
      <c r="AK76" s="75">
        <v>1</v>
      </c>
      <c r="AL76" s="75">
        <v>1</v>
      </c>
      <c r="AM76" s="75">
        <v>1</v>
      </c>
      <c r="AN76" s="75">
        <v>1</v>
      </c>
      <c r="AO76" s="75">
        <v>1</v>
      </c>
      <c r="AP76" s="75">
        <v>1</v>
      </c>
      <c r="AQ76" s="75">
        <v>1</v>
      </c>
      <c r="AR76" s="75">
        <v>1</v>
      </c>
      <c r="AS76" s="75">
        <v>1</v>
      </c>
      <c r="AT76" s="75">
        <v>1</v>
      </c>
      <c r="AU76" s="75">
        <v>1</v>
      </c>
      <c r="AV76" s="75">
        <v>1</v>
      </c>
      <c r="AW76" s="76">
        <v>1</v>
      </c>
    </row>
    <row r="77" spans="15:51" ht="15" thickBot="1" x14ac:dyDescent="0.25">
      <c r="P77" s="87">
        <v>1</v>
      </c>
      <c r="Q77" s="88">
        <v>1</v>
      </c>
      <c r="R77" s="88">
        <v>1</v>
      </c>
      <c r="S77" s="88">
        <v>1</v>
      </c>
      <c r="T77" s="88">
        <v>1</v>
      </c>
      <c r="U77" s="88">
        <v>1</v>
      </c>
      <c r="V77" s="88">
        <v>1</v>
      </c>
      <c r="W77" s="88">
        <v>1</v>
      </c>
      <c r="X77" s="88">
        <v>1</v>
      </c>
      <c r="Y77" s="88">
        <v>1</v>
      </c>
      <c r="Z77" s="88">
        <v>1</v>
      </c>
      <c r="AA77" s="88">
        <v>1</v>
      </c>
      <c r="AB77" s="88">
        <v>1</v>
      </c>
      <c r="AC77" s="88">
        <v>1</v>
      </c>
      <c r="AD77" s="88">
        <v>1</v>
      </c>
      <c r="AE77" s="88">
        <v>1</v>
      </c>
      <c r="AF77" s="89">
        <v>1</v>
      </c>
      <c r="AG77" s="74">
        <v>1</v>
      </c>
      <c r="AH77" s="75">
        <v>1</v>
      </c>
      <c r="AI77" s="75">
        <v>1</v>
      </c>
      <c r="AJ77" s="75">
        <v>1</v>
      </c>
      <c r="AK77" s="75">
        <v>1</v>
      </c>
      <c r="AL77" s="75">
        <v>1</v>
      </c>
      <c r="AM77" s="75">
        <v>1</v>
      </c>
      <c r="AN77" s="75">
        <v>1</v>
      </c>
      <c r="AO77" s="75">
        <v>1</v>
      </c>
      <c r="AP77" s="75">
        <v>1</v>
      </c>
      <c r="AQ77" s="75">
        <v>1</v>
      </c>
      <c r="AR77" s="75">
        <v>1</v>
      </c>
      <c r="AS77" s="75">
        <v>1</v>
      </c>
      <c r="AT77" s="75">
        <v>1</v>
      </c>
      <c r="AU77" s="75">
        <v>1</v>
      </c>
      <c r="AV77" s="75">
        <v>1</v>
      </c>
      <c r="AW77" s="76">
        <v>1</v>
      </c>
    </row>
    <row r="78" spans="15:51" ht="15" thickBot="1" x14ac:dyDescent="0.25">
      <c r="P78" s="87">
        <v>1</v>
      </c>
      <c r="Q78" s="88">
        <v>1</v>
      </c>
      <c r="R78" s="88">
        <v>1</v>
      </c>
      <c r="S78" s="88">
        <v>1</v>
      </c>
      <c r="T78" s="88">
        <v>1</v>
      </c>
      <c r="U78" s="88">
        <v>1</v>
      </c>
      <c r="V78" s="88">
        <v>1</v>
      </c>
      <c r="W78" s="88">
        <v>1</v>
      </c>
      <c r="X78" s="88">
        <v>1</v>
      </c>
      <c r="Y78" s="88">
        <v>1</v>
      </c>
      <c r="Z78" s="88">
        <v>1</v>
      </c>
      <c r="AA78" s="88">
        <v>1</v>
      </c>
      <c r="AB78" s="88">
        <v>1</v>
      </c>
      <c r="AC78" s="88">
        <v>1</v>
      </c>
      <c r="AD78" s="88">
        <v>1</v>
      </c>
      <c r="AE78" s="88">
        <v>1</v>
      </c>
      <c r="AF78" s="89">
        <v>1</v>
      </c>
      <c r="AG78" s="74">
        <v>1</v>
      </c>
      <c r="AH78" s="75">
        <v>1</v>
      </c>
      <c r="AI78" s="75">
        <v>1</v>
      </c>
      <c r="AJ78" s="75">
        <v>1</v>
      </c>
      <c r="AK78" s="75">
        <v>1</v>
      </c>
      <c r="AL78" s="75">
        <v>1</v>
      </c>
      <c r="AM78" s="75">
        <v>1</v>
      </c>
      <c r="AN78" s="75">
        <v>1</v>
      </c>
      <c r="AO78" s="75">
        <v>1</v>
      </c>
      <c r="AP78" s="75">
        <v>1</v>
      </c>
      <c r="AQ78" s="75">
        <v>1</v>
      </c>
      <c r="AR78" s="75">
        <v>1</v>
      </c>
      <c r="AS78" s="75">
        <v>1</v>
      </c>
      <c r="AT78" s="75">
        <v>1</v>
      </c>
      <c r="AU78" s="75">
        <v>1</v>
      </c>
      <c r="AV78" s="75">
        <v>1</v>
      </c>
      <c r="AW78" s="76">
        <v>1</v>
      </c>
    </row>
    <row r="79" spans="15:51" ht="15" thickBot="1" x14ac:dyDescent="0.25">
      <c r="P79" s="87">
        <v>1</v>
      </c>
      <c r="Q79" s="88">
        <v>1</v>
      </c>
      <c r="R79" s="88">
        <v>1</v>
      </c>
      <c r="S79" s="88">
        <v>1</v>
      </c>
      <c r="T79" s="88">
        <v>1</v>
      </c>
      <c r="U79" s="88">
        <v>1</v>
      </c>
      <c r="V79" s="88">
        <v>1</v>
      </c>
      <c r="W79" s="88">
        <v>1</v>
      </c>
      <c r="X79" s="88">
        <v>1</v>
      </c>
      <c r="Y79" s="88">
        <v>1</v>
      </c>
      <c r="Z79" s="88">
        <v>1</v>
      </c>
      <c r="AA79" s="88">
        <v>1</v>
      </c>
      <c r="AB79" s="88">
        <v>1</v>
      </c>
      <c r="AC79" s="88">
        <v>1</v>
      </c>
      <c r="AD79" s="88">
        <v>1</v>
      </c>
      <c r="AE79" s="88">
        <v>1</v>
      </c>
      <c r="AF79" s="89">
        <v>1</v>
      </c>
      <c r="AG79" s="74">
        <v>1</v>
      </c>
      <c r="AH79" s="75">
        <v>1</v>
      </c>
      <c r="AI79" s="75">
        <v>1</v>
      </c>
      <c r="AJ79" s="75">
        <v>1</v>
      </c>
      <c r="AK79" s="75">
        <v>1</v>
      </c>
      <c r="AL79" s="75">
        <v>1</v>
      </c>
      <c r="AM79" s="75">
        <v>1</v>
      </c>
      <c r="AN79" s="75">
        <v>1</v>
      </c>
      <c r="AO79" s="75">
        <v>1</v>
      </c>
      <c r="AP79" s="75">
        <v>1</v>
      </c>
      <c r="AQ79" s="75">
        <v>1</v>
      </c>
      <c r="AR79" s="75">
        <v>1</v>
      </c>
      <c r="AS79" s="75">
        <v>1</v>
      </c>
      <c r="AT79" s="75">
        <v>1</v>
      </c>
      <c r="AU79" s="75">
        <v>1</v>
      </c>
      <c r="AV79" s="75">
        <v>1</v>
      </c>
      <c r="AW79" s="76">
        <v>1</v>
      </c>
    </row>
    <row r="80" spans="15:51" ht="15" thickBot="1" x14ac:dyDescent="0.25">
      <c r="P80" s="87">
        <v>1</v>
      </c>
      <c r="Q80" s="88">
        <v>1</v>
      </c>
      <c r="R80" s="88">
        <v>1</v>
      </c>
      <c r="S80" s="88">
        <v>1</v>
      </c>
      <c r="T80" s="88">
        <v>1</v>
      </c>
      <c r="U80" s="88">
        <v>1</v>
      </c>
      <c r="V80" s="88">
        <v>1</v>
      </c>
      <c r="W80" s="88">
        <v>1</v>
      </c>
      <c r="X80" s="88">
        <v>1</v>
      </c>
      <c r="Y80" s="88">
        <v>1</v>
      </c>
      <c r="Z80" s="88">
        <v>1</v>
      </c>
      <c r="AA80" s="88">
        <v>1</v>
      </c>
      <c r="AB80" s="88">
        <v>1</v>
      </c>
      <c r="AC80" s="88">
        <v>1</v>
      </c>
      <c r="AD80" s="88">
        <v>1</v>
      </c>
      <c r="AE80" s="88">
        <v>1</v>
      </c>
      <c r="AF80" s="89">
        <v>1</v>
      </c>
      <c r="AG80" s="74">
        <v>1</v>
      </c>
      <c r="AH80" s="75">
        <v>1</v>
      </c>
      <c r="AI80" s="75">
        <v>1</v>
      </c>
      <c r="AJ80" s="75">
        <v>1</v>
      </c>
      <c r="AK80" s="75">
        <v>1</v>
      </c>
      <c r="AL80" s="75">
        <v>1</v>
      </c>
      <c r="AM80" s="75">
        <v>1</v>
      </c>
      <c r="AN80" s="75">
        <v>1</v>
      </c>
      <c r="AO80" s="75">
        <v>1</v>
      </c>
      <c r="AP80" s="75">
        <v>1</v>
      </c>
      <c r="AQ80" s="75">
        <v>1</v>
      </c>
      <c r="AR80" s="75">
        <v>1</v>
      </c>
      <c r="AS80" s="75">
        <v>1</v>
      </c>
      <c r="AT80" s="75">
        <v>1</v>
      </c>
      <c r="AU80" s="75">
        <v>1</v>
      </c>
      <c r="AV80" s="75">
        <v>1</v>
      </c>
      <c r="AW80" s="76">
        <v>1</v>
      </c>
    </row>
    <row r="81" spans="16:49" ht="15" thickBot="1" x14ac:dyDescent="0.25">
      <c r="P81" s="87">
        <v>1</v>
      </c>
      <c r="Q81" s="88">
        <v>1</v>
      </c>
      <c r="R81" s="88">
        <v>1</v>
      </c>
      <c r="S81" s="88">
        <v>1</v>
      </c>
      <c r="T81" s="88">
        <v>1</v>
      </c>
      <c r="U81" s="88">
        <v>1</v>
      </c>
      <c r="V81" s="88">
        <v>1</v>
      </c>
      <c r="W81" s="88">
        <v>1</v>
      </c>
      <c r="X81" s="88">
        <v>1</v>
      </c>
      <c r="Y81" s="88">
        <v>1</v>
      </c>
      <c r="Z81" s="88">
        <v>1</v>
      </c>
      <c r="AA81" s="88">
        <v>1</v>
      </c>
      <c r="AB81" s="88">
        <v>1</v>
      </c>
      <c r="AC81" s="88">
        <v>1</v>
      </c>
      <c r="AD81" s="88">
        <v>1</v>
      </c>
      <c r="AE81" s="88">
        <v>1</v>
      </c>
      <c r="AF81" s="89">
        <v>1</v>
      </c>
      <c r="AG81" s="74">
        <v>1</v>
      </c>
      <c r="AH81" s="75">
        <v>1</v>
      </c>
      <c r="AI81" s="75">
        <v>1</v>
      </c>
      <c r="AJ81" s="75">
        <v>1</v>
      </c>
      <c r="AK81" s="75">
        <v>1</v>
      </c>
      <c r="AL81" s="75">
        <v>1</v>
      </c>
      <c r="AM81" s="75">
        <v>1</v>
      </c>
      <c r="AN81" s="75">
        <v>1</v>
      </c>
      <c r="AO81" s="75">
        <v>1</v>
      </c>
      <c r="AP81" s="75">
        <v>1</v>
      </c>
      <c r="AQ81" s="75">
        <v>1</v>
      </c>
      <c r="AR81" s="75">
        <v>1</v>
      </c>
      <c r="AS81" s="75">
        <v>1</v>
      </c>
      <c r="AT81" s="75">
        <v>1</v>
      </c>
      <c r="AU81" s="75">
        <v>1</v>
      </c>
      <c r="AV81" s="75">
        <v>1</v>
      </c>
      <c r="AW81" s="76">
        <v>1</v>
      </c>
    </row>
    <row r="82" spans="16:49" ht="15" thickBot="1" x14ac:dyDescent="0.25">
      <c r="P82" s="87">
        <v>1</v>
      </c>
      <c r="Q82" s="88">
        <v>1</v>
      </c>
      <c r="R82" s="88">
        <v>1</v>
      </c>
      <c r="S82" s="88">
        <v>1</v>
      </c>
      <c r="T82" s="88">
        <v>1</v>
      </c>
      <c r="U82" s="88">
        <v>1</v>
      </c>
      <c r="V82" s="88">
        <v>1</v>
      </c>
      <c r="W82" s="88">
        <v>1</v>
      </c>
      <c r="X82" s="88">
        <v>1</v>
      </c>
      <c r="Y82" s="88">
        <v>1</v>
      </c>
      <c r="Z82" s="88">
        <v>1</v>
      </c>
      <c r="AA82" s="88">
        <v>1</v>
      </c>
      <c r="AB82" s="88">
        <v>1</v>
      </c>
      <c r="AC82" s="88">
        <v>1</v>
      </c>
      <c r="AD82" s="88">
        <v>1</v>
      </c>
      <c r="AE82" s="88">
        <v>1</v>
      </c>
      <c r="AF82" s="89">
        <v>1</v>
      </c>
      <c r="AG82" s="74">
        <v>1</v>
      </c>
      <c r="AH82" s="75">
        <v>1</v>
      </c>
      <c r="AI82" s="75">
        <v>1</v>
      </c>
      <c r="AJ82" s="75">
        <v>1</v>
      </c>
      <c r="AK82" s="75">
        <v>1</v>
      </c>
      <c r="AL82" s="75">
        <v>1</v>
      </c>
      <c r="AM82" s="75">
        <v>1</v>
      </c>
      <c r="AN82" s="75">
        <v>1</v>
      </c>
      <c r="AO82" s="75">
        <v>1</v>
      </c>
      <c r="AP82" s="75">
        <v>1</v>
      </c>
      <c r="AQ82" s="75">
        <v>1</v>
      </c>
      <c r="AR82" s="75">
        <v>1</v>
      </c>
      <c r="AS82" s="75">
        <v>1</v>
      </c>
      <c r="AT82" s="75">
        <v>1</v>
      </c>
      <c r="AU82" s="75">
        <v>1</v>
      </c>
      <c r="AV82" s="75">
        <v>1</v>
      </c>
      <c r="AW82" s="76">
        <v>1</v>
      </c>
    </row>
    <row r="83" spans="16:49" ht="15" thickBot="1" x14ac:dyDescent="0.25">
      <c r="P83" s="87">
        <v>1</v>
      </c>
      <c r="Q83" s="88">
        <v>1</v>
      </c>
      <c r="R83" s="88">
        <v>1</v>
      </c>
      <c r="S83" s="88">
        <v>1</v>
      </c>
      <c r="T83" s="88">
        <v>1</v>
      </c>
      <c r="U83" s="88">
        <v>1</v>
      </c>
      <c r="V83" s="88">
        <v>1</v>
      </c>
      <c r="W83" s="88">
        <v>1</v>
      </c>
      <c r="X83" s="88">
        <v>1</v>
      </c>
      <c r="Y83" s="88">
        <v>1</v>
      </c>
      <c r="Z83" s="88">
        <v>1</v>
      </c>
      <c r="AA83" s="88">
        <v>1</v>
      </c>
      <c r="AB83" s="88">
        <v>1</v>
      </c>
      <c r="AC83" s="88">
        <v>1</v>
      </c>
      <c r="AD83" s="88">
        <v>1</v>
      </c>
      <c r="AE83" s="88">
        <v>1</v>
      </c>
      <c r="AF83" s="89">
        <v>1</v>
      </c>
      <c r="AG83" s="74">
        <v>1</v>
      </c>
      <c r="AH83" s="75">
        <v>1</v>
      </c>
      <c r="AI83" s="75">
        <v>1</v>
      </c>
      <c r="AJ83" s="75">
        <v>1</v>
      </c>
      <c r="AK83" s="75">
        <v>1</v>
      </c>
      <c r="AL83" s="75">
        <v>1</v>
      </c>
      <c r="AM83" s="75">
        <v>1</v>
      </c>
      <c r="AN83" s="75">
        <v>1</v>
      </c>
      <c r="AO83" s="75">
        <v>1</v>
      </c>
      <c r="AP83" s="75">
        <v>1</v>
      </c>
      <c r="AQ83" s="75">
        <v>1</v>
      </c>
      <c r="AR83" s="75">
        <v>1</v>
      </c>
      <c r="AS83" s="75">
        <v>1</v>
      </c>
      <c r="AT83" s="75">
        <v>1</v>
      </c>
      <c r="AU83" s="75">
        <v>1</v>
      </c>
      <c r="AV83" s="75">
        <v>1</v>
      </c>
      <c r="AW83" s="76">
        <v>1</v>
      </c>
    </row>
    <row r="84" spans="16:49" ht="15" thickBot="1" x14ac:dyDescent="0.25">
      <c r="P84" s="87">
        <v>1</v>
      </c>
      <c r="Q84" s="88">
        <v>1</v>
      </c>
      <c r="R84" s="88">
        <v>1</v>
      </c>
      <c r="S84" s="88">
        <v>1</v>
      </c>
      <c r="T84" s="88">
        <v>1</v>
      </c>
      <c r="U84" s="88">
        <v>1</v>
      </c>
      <c r="V84" s="88">
        <v>1</v>
      </c>
      <c r="W84" s="88">
        <v>1</v>
      </c>
      <c r="X84" s="88">
        <v>1</v>
      </c>
      <c r="Y84" s="88">
        <v>1</v>
      </c>
      <c r="Z84" s="88">
        <v>1</v>
      </c>
      <c r="AA84" s="88">
        <v>1</v>
      </c>
      <c r="AB84" s="88">
        <v>1</v>
      </c>
      <c r="AC84" s="88">
        <v>1</v>
      </c>
      <c r="AD84" s="88">
        <v>1</v>
      </c>
      <c r="AE84" s="88">
        <v>1</v>
      </c>
      <c r="AF84" s="89">
        <v>1</v>
      </c>
      <c r="AG84" s="74">
        <v>1</v>
      </c>
      <c r="AH84" s="75">
        <v>1</v>
      </c>
      <c r="AI84" s="75">
        <v>1</v>
      </c>
      <c r="AJ84" s="75">
        <v>1</v>
      </c>
      <c r="AK84" s="75">
        <v>1</v>
      </c>
      <c r="AL84" s="75">
        <v>1</v>
      </c>
      <c r="AM84" s="75">
        <v>1</v>
      </c>
      <c r="AN84" s="75">
        <v>1</v>
      </c>
      <c r="AO84" s="75">
        <v>1</v>
      </c>
      <c r="AP84" s="75">
        <v>1</v>
      </c>
      <c r="AQ84" s="75">
        <v>1</v>
      </c>
      <c r="AR84" s="75">
        <v>1</v>
      </c>
      <c r="AS84" s="75">
        <v>1</v>
      </c>
      <c r="AT84" s="75">
        <v>1</v>
      </c>
      <c r="AU84" s="75">
        <v>1</v>
      </c>
      <c r="AV84" s="75">
        <v>1</v>
      </c>
      <c r="AW84" s="76">
        <v>1</v>
      </c>
    </row>
    <row r="85" spans="16:49" ht="15" thickBot="1" x14ac:dyDescent="0.25">
      <c r="P85" s="87">
        <v>1</v>
      </c>
      <c r="Q85" s="88">
        <v>1</v>
      </c>
      <c r="R85" s="88">
        <v>1</v>
      </c>
      <c r="S85" s="88">
        <v>1</v>
      </c>
      <c r="T85" s="88">
        <v>1</v>
      </c>
      <c r="U85" s="88">
        <v>1</v>
      </c>
      <c r="V85" s="88">
        <v>1</v>
      </c>
      <c r="W85" s="88">
        <v>1</v>
      </c>
      <c r="X85" s="88">
        <v>1</v>
      </c>
      <c r="Y85" s="88">
        <v>1</v>
      </c>
      <c r="Z85" s="88">
        <v>1</v>
      </c>
      <c r="AA85" s="88">
        <v>1</v>
      </c>
      <c r="AB85" s="88">
        <v>1</v>
      </c>
      <c r="AC85" s="88">
        <v>1</v>
      </c>
      <c r="AD85" s="88">
        <v>1</v>
      </c>
      <c r="AE85" s="88">
        <v>1</v>
      </c>
      <c r="AF85" s="89">
        <v>1</v>
      </c>
      <c r="AG85" s="77">
        <v>1</v>
      </c>
      <c r="AH85" s="78">
        <v>1</v>
      </c>
      <c r="AI85" s="78">
        <v>1</v>
      </c>
      <c r="AJ85" s="78">
        <v>1</v>
      </c>
      <c r="AK85" s="78">
        <v>1</v>
      </c>
      <c r="AL85" s="78">
        <v>1</v>
      </c>
      <c r="AM85" s="78">
        <v>1</v>
      </c>
      <c r="AN85" s="78">
        <v>1</v>
      </c>
      <c r="AO85" s="78">
        <v>1</v>
      </c>
      <c r="AP85" s="78">
        <v>1</v>
      </c>
      <c r="AQ85" s="78">
        <v>1</v>
      </c>
      <c r="AR85" s="78">
        <v>1</v>
      </c>
      <c r="AS85" s="78">
        <v>1</v>
      </c>
      <c r="AT85" s="78">
        <v>1</v>
      </c>
      <c r="AU85" s="78">
        <v>1</v>
      </c>
      <c r="AV85" s="78">
        <v>1</v>
      </c>
      <c r="AW85" s="79">
        <v>1</v>
      </c>
    </row>
    <row r="86" spans="16:49" ht="15" thickBot="1" x14ac:dyDescent="0.25">
      <c r="P86" s="87">
        <v>1</v>
      </c>
      <c r="Q86" s="88">
        <v>1</v>
      </c>
      <c r="R86" s="88">
        <v>1</v>
      </c>
      <c r="S86" s="88">
        <v>1</v>
      </c>
      <c r="T86" s="88">
        <v>1</v>
      </c>
      <c r="U86" s="88">
        <v>1</v>
      </c>
      <c r="V86" s="88">
        <v>1</v>
      </c>
      <c r="W86" s="88">
        <v>1</v>
      </c>
      <c r="X86" s="88">
        <v>1</v>
      </c>
      <c r="Y86" s="88">
        <v>1</v>
      </c>
      <c r="Z86" s="88">
        <v>1</v>
      </c>
      <c r="AA86" s="88">
        <v>1</v>
      </c>
      <c r="AB86" s="88">
        <v>1</v>
      </c>
      <c r="AC86" s="88">
        <v>1</v>
      </c>
      <c r="AD86" s="88">
        <v>1</v>
      </c>
      <c r="AE86" s="88">
        <v>1</v>
      </c>
      <c r="AF86" s="89">
        <v>1</v>
      </c>
      <c r="AG86" s="74">
        <v>1</v>
      </c>
      <c r="AH86" s="75">
        <v>1</v>
      </c>
      <c r="AI86" s="75">
        <v>1</v>
      </c>
      <c r="AJ86" s="75">
        <v>1</v>
      </c>
      <c r="AK86" s="75">
        <v>1</v>
      </c>
      <c r="AL86" s="75">
        <v>1</v>
      </c>
      <c r="AM86" s="75">
        <v>1</v>
      </c>
      <c r="AN86" s="75">
        <v>1</v>
      </c>
      <c r="AO86" s="75">
        <v>1</v>
      </c>
      <c r="AP86" s="75">
        <v>1</v>
      </c>
      <c r="AQ86" s="75">
        <v>1</v>
      </c>
      <c r="AR86" s="75">
        <v>1</v>
      </c>
      <c r="AS86" s="75">
        <v>1</v>
      </c>
      <c r="AT86" s="75">
        <v>1</v>
      </c>
      <c r="AU86" s="75">
        <v>1</v>
      </c>
      <c r="AV86" s="75">
        <v>1</v>
      </c>
      <c r="AW86" s="76">
        <v>1</v>
      </c>
    </row>
    <row r="87" spans="16:49" ht="15" thickBot="1" x14ac:dyDescent="0.25">
      <c r="P87" s="87">
        <v>1</v>
      </c>
      <c r="Q87" s="88">
        <v>1</v>
      </c>
      <c r="R87" s="88">
        <v>1</v>
      </c>
      <c r="S87" s="88">
        <v>1</v>
      </c>
      <c r="T87" s="88">
        <v>1</v>
      </c>
      <c r="U87" s="88">
        <v>1</v>
      </c>
      <c r="V87" s="88">
        <v>1</v>
      </c>
      <c r="W87" s="88">
        <v>1</v>
      </c>
      <c r="X87" s="88">
        <v>1</v>
      </c>
      <c r="Y87" s="88">
        <v>1</v>
      </c>
      <c r="Z87" s="88">
        <v>1</v>
      </c>
      <c r="AA87" s="88">
        <v>1</v>
      </c>
      <c r="AB87" s="88">
        <v>1</v>
      </c>
      <c r="AC87" s="88">
        <v>1</v>
      </c>
      <c r="AD87" s="88">
        <v>1</v>
      </c>
      <c r="AE87" s="88">
        <v>1</v>
      </c>
      <c r="AF87" s="89">
        <v>1</v>
      </c>
      <c r="AG87" s="74">
        <v>1</v>
      </c>
      <c r="AH87" s="75">
        <v>1</v>
      </c>
      <c r="AI87" s="75">
        <v>1</v>
      </c>
      <c r="AJ87" s="75">
        <v>1</v>
      </c>
      <c r="AK87" s="75">
        <v>1</v>
      </c>
      <c r="AL87" s="75">
        <v>1</v>
      </c>
      <c r="AM87" s="75">
        <v>1</v>
      </c>
      <c r="AN87" s="75">
        <v>1</v>
      </c>
      <c r="AO87" s="75">
        <v>1</v>
      </c>
      <c r="AP87" s="75">
        <v>1</v>
      </c>
      <c r="AQ87" s="75">
        <v>1</v>
      </c>
      <c r="AR87" s="75">
        <v>1</v>
      </c>
      <c r="AS87" s="75">
        <v>1</v>
      </c>
      <c r="AT87" s="75">
        <v>1</v>
      </c>
      <c r="AU87" s="75">
        <v>1</v>
      </c>
      <c r="AV87" s="75">
        <v>1</v>
      </c>
      <c r="AW87" s="76">
        <v>1</v>
      </c>
    </row>
    <row r="88" spans="16:49" ht="15" thickBot="1" x14ac:dyDescent="0.25">
      <c r="P88" s="87">
        <v>1</v>
      </c>
      <c r="Q88" s="88">
        <v>1</v>
      </c>
      <c r="R88" s="88">
        <v>1</v>
      </c>
      <c r="S88" s="88">
        <v>1</v>
      </c>
      <c r="T88" s="88">
        <v>1</v>
      </c>
      <c r="U88" s="88">
        <v>1</v>
      </c>
      <c r="V88" s="88">
        <v>1</v>
      </c>
      <c r="W88" s="88">
        <v>1</v>
      </c>
      <c r="X88" s="88">
        <v>1</v>
      </c>
      <c r="Y88" s="88">
        <v>1</v>
      </c>
      <c r="Z88" s="88">
        <v>1</v>
      </c>
      <c r="AA88" s="88">
        <v>1</v>
      </c>
      <c r="AB88" s="88">
        <v>1</v>
      </c>
      <c r="AC88" s="88">
        <v>1</v>
      </c>
      <c r="AD88" s="88">
        <v>1</v>
      </c>
      <c r="AE88" s="88">
        <v>1</v>
      </c>
      <c r="AF88" s="89">
        <v>1</v>
      </c>
      <c r="AG88" s="80">
        <v>1</v>
      </c>
      <c r="AH88" s="81">
        <v>1</v>
      </c>
      <c r="AI88" s="81">
        <v>1</v>
      </c>
      <c r="AJ88" s="81">
        <v>1</v>
      </c>
      <c r="AK88" s="81">
        <v>1</v>
      </c>
      <c r="AL88" s="81">
        <v>1</v>
      </c>
      <c r="AM88" s="81">
        <v>1</v>
      </c>
      <c r="AN88" s="81">
        <v>1</v>
      </c>
      <c r="AO88" s="81">
        <v>1</v>
      </c>
      <c r="AP88" s="81">
        <v>1</v>
      </c>
      <c r="AQ88" s="81">
        <v>1</v>
      </c>
      <c r="AR88" s="81">
        <v>1</v>
      </c>
      <c r="AS88" s="81">
        <v>1</v>
      </c>
      <c r="AT88" s="81">
        <v>1</v>
      </c>
      <c r="AU88" s="81">
        <v>1</v>
      </c>
      <c r="AV88" s="81">
        <v>1</v>
      </c>
      <c r="AW88" s="82">
        <v>1</v>
      </c>
    </row>
    <row r="89" spans="16:49" ht="15" thickBot="1" x14ac:dyDescent="0.25">
      <c r="P89" s="87">
        <v>1</v>
      </c>
      <c r="Q89" s="88">
        <v>1</v>
      </c>
      <c r="R89" s="88">
        <v>1</v>
      </c>
      <c r="S89" s="88">
        <v>1</v>
      </c>
      <c r="T89" s="88">
        <v>1</v>
      </c>
      <c r="U89" s="88">
        <v>1</v>
      </c>
      <c r="V89" s="88">
        <v>1</v>
      </c>
      <c r="W89" s="88">
        <v>1</v>
      </c>
      <c r="X89" s="88">
        <v>1</v>
      </c>
      <c r="Y89" s="88">
        <v>1</v>
      </c>
      <c r="Z89" s="88">
        <v>1</v>
      </c>
      <c r="AA89" s="88">
        <v>1</v>
      </c>
      <c r="AB89" s="88">
        <v>1</v>
      </c>
      <c r="AC89" s="88">
        <v>1</v>
      </c>
      <c r="AD89" s="88">
        <v>1</v>
      </c>
      <c r="AE89" s="88">
        <v>1</v>
      </c>
      <c r="AF89" s="89">
        <v>1</v>
      </c>
      <c r="AG89" s="74">
        <v>1</v>
      </c>
      <c r="AH89" s="75">
        <v>1</v>
      </c>
      <c r="AI89" s="75">
        <v>1</v>
      </c>
      <c r="AJ89" s="75">
        <v>1</v>
      </c>
      <c r="AK89" s="75">
        <v>1</v>
      </c>
      <c r="AL89" s="75">
        <v>1</v>
      </c>
      <c r="AM89" s="75">
        <v>1</v>
      </c>
      <c r="AN89" s="75">
        <v>1</v>
      </c>
      <c r="AO89" s="75">
        <v>1</v>
      </c>
      <c r="AP89" s="75">
        <v>1</v>
      </c>
      <c r="AQ89" s="75">
        <v>1</v>
      </c>
      <c r="AR89" s="75">
        <v>1</v>
      </c>
      <c r="AS89" s="75">
        <v>1</v>
      </c>
      <c r="AT89" s="75">
        <v>1</v>
      </c>
      <c r="AU89" s="75">
        <v>1</v>
      </c>
      <c r="AV89" s="75">
        <v>1</v>
      </c>
      <c r="AW89" s="76">
        <v>1</v>
      </c>
    </row>
    <row r="90" spans="16:49" ht="15" thickBot="1" x14ac:dyDescent="0.25">
      <c r="P90" s="87">
        <v>1</v>
      </c>
      <c r="Q90" s="88">
        <v>1</v>
      </c>
      <c r="R90" s="88">
        <v>1</v>
      </c>
      <c r="S90" s="88">
        <v>1</v>
      </c>
      <c r="T90" s="88">
        <v>1</v>
      </c>
      <c r="U90" s="88">
        <v>1</v>
      </c>
      <c r="V90" s="88">
        <v>1</v>
      </c>
      <c r="W90" s="88">
        <v>1</v>
      </c>
      <c r="X90" s="88">
        <v>1</v>
      </c>
      <c r="Y90" s="88">
        <v>1</v>
      </c>
      <c r="Z90" s="88">
        <v>1</v>
      </c>
      <c r="AA90" s="88">
        <v>1</v>
      </c>
      <c r="AB90" s="88">
        <v>1</v>
      </c>
      <c r="AC90" s="88">
        <v>1</v>
      </c>
      <c r="AD90" s="88">
        <v>1</v>
      </c>
      <c r="AE90" s="88">
        <v>1</v>
      </c>
      <c r="AF90" s="89">
        <v>1</v>
      </c>
      <c r="AG90" s="74">
        <v>1</v>
      </c>
      <c r="AH90" s="75">
        <v>1</v>
      </c>
      <c r="AI90" s="75">
        <v>1</v>
      </c>
      <c r="AJ90" s="75">
        <v>1</v>
      </c>
      <c r="AK90" s="75">
        <v>1</v>
      </c>
      <c r="AL90" s="75">
        <v>1</v>
      </c>
      <c r="AM90" s="75">
        <v>1</v>
      </c>
      <c r="AN90" s="75">
        <v>1</v>
      </c>
      <c r="AO90" s="75">
        <v>1</v>
      </c>
      <c r="AP90" s="75">
        <v>1</v>
      </c>
      <c r="AQ90" s="75">
        <v>1</v>
      </c>
      <c r="AR90" s="75">
        <v>1</v>
      </c>
      <c r="AS90" s="75">
        <v>1</v>
      </c>
      <c r="AT90" s="75">
        <v>1</v>
      </c>
      <c r="AU90" s="75">
        <v>1</v>
      </c>
      <c r="AV90" s="75">
        <v>1</v>
      </c>
      <c r="AW90" s="76">
        <v>1</v>
      </c>
    </row>
    <row r="91" spans="16:49" ht="15" thickBot="1" x14ac:dyDescent="0.25">
      <c r="P91" s="87">
        <v>1</v>
      </c>
      <c r="Q91" s="88">
        <v>1</v>
      </c>
      <c r="R91" s="88">
        <v>1</v>
      </c>
      <c r="S91" s="88">
        <v>1</v>
      </c>
      <c r="T91" s="88">
        <v>1</v>
      </c>
      <c r="U91" s="88">
        <v>1</v>
      </c>
      <c r="V91" s="88">
        <v>1</v>
      </c>
      <c r="W91" s="88">
        <v>1</v>
      </c>
      <c r="X91" s="88">
        <v>1</v>
      </c>
      <c r="Y91" s="88">
        <v>1</v>
      </c>
      <c r="Z91" s="88">
        <v>1</v>
      </c>
      <c r="AA91" s="88">
        <v>1</v>
      </c>
      <c r="AB91" s="88">
        <v>1</v>
      </c>
      <c r="AC91" s="88">
        <v>1</v>
      </c>
      <c r="AD91" s="88">
        <v>1</v>
      </c>
      <c r="AE91" s="88">
        <v>1</v>
      </c>
      <c r="AF91" s="89">
        <v>1</v>
      </c>
      <c r="AG91" s="74">
        <v>1</v>
      </c>
      <c r="AH91" s="75">
        <v>1</v>
      </c>
      <c r="AI91" s="75">
        <v>1</v>
      </c>
      <c r="AJ91" s="75">
        <v>1</v>
      </c>
      <c r="AK91" s="75">
        <v>1</v>
      </c>
      <c r="AL91" s="75">
        <v>1</v>
      </c>
      <c r="AM91" s="75">
        <v>1</v>
      </c>
      <c r="AN91" s="75">
        <v>1</v>
      </c>
      <c r="AO91" s="75">
        <v>1</v>
      </c>
      <c r="AP91" s="75">
        <v>1</v>
      </c>
      <c r="AQ91" s="75">
        <v>1</v>
      </c>
      <c r="AR91" s="75">
        <v>1</v>
      </c>
      <c r="AS91" s="75">
        <v>1</v>
      </c>
      <c r="AT91" s="75">
        <v>1</v>
      </c>
      <c r="AU91" s="75">
        <v>1</v>
      </c>
      <c r="AV91" s="75">
        <v>1</v>
      </c>
      <c r="AW91" s="76">
        <v>1</v>
      </c>
    </row>
    <row r="92" spans="16:49" ht="15" thickBot="1" x14ac:dyDescent="0.25">
      <c r="P92" s="87">
        <v>1</v>
      </c>
      <c r="Q92" s="88">
        <v>1</v>
      </c>
      <c r="R92" s="88">
        <v>1</v>
      </c>
      <c r="S92" s="88">
        <v>1</v>
      </c>
      <c r="T92" s="88">
        <v>1</v>
      </c>
      <c r="U92" s="88">
        <v>1</v>
      </c>
      <c r="V92" s="88">
        <v>1</v>
      </c>
      <c r="W92" s="88">
        <v>1</v>
      </c>
      <c r="X92" s="88">
        <v>1</v>
      </c>
      <c r="Y92" s="88">
        <v>1</v>
      </c>
      <c r="Z92" s="88">
        <v>1</v>
      </c>
      <c r="AA92" s="88">
        <v>1</v>
      </c>
      <c r="AB92" s="88">
        <v>1</v>
      </c>
      <c r="AC92" s="88">
        <v>1</v>
      </c>
      <c r="AD92" s="88">
        <v>1</v>
      </c>
      <c r="AE92" s="88">
        <v>1</v>
      </c>
      <c r="AF92" s="89">
        <v>1</v>
      </c>
      <c r="AG92" s="74">
        <v>1</v>
      </c>
      <c r="AH92" s="75">
        <v>1</v>
      </c>
      <c r="AI92" s="75">
        <v>1</v>
      </c>
      <c r="AJ92" s="75">
        <v>1</v>
      </c>
      <c r="AK92" s="75">
        <v>1</v>
      </c>
      <c r="AL92" s="75">
        <v>1</v>
      </c>
      <c r="AM92" s="75">
        <v>1</v>
      </c>
      <c r="AN92" s="75">
        <v>1</v>
      </c>
      <c r="AO92" s="75">
        <v>1</v>
      </c>
      <c r="AP92" s="75">
        <v>1</v>
      </c>
      <c r="AQ92" s="75">
        <v>1</v>
      </c>
      <c r="AR92" s="75">
        <v>1</v>
      </c>
      <c r="AS92" s="75">
        <v>1</v>
      </c>
      <c r="AT92" s="75">
        <v>1</v>
      </c>
      <c r="AU92" s="75">
        <v>1</v>
      </c>
      <c r="AV92" s="75">
        <v>1</v>
      </c>
      <c r="AW92" s="76">
        <v>1</v>
      </c>
    </row>
    <row r="93" spans="16:49" x14ac:dyDescent="0.2">
      <c r="AC93" s="73">
        <v>1</v>
      </c>
      <c r="AD93" s="73">
        <v>1</v>
      </c>
      <c r="AE93" s="73">
        <v>1</v>
      </c>
      <c r="AF93" s="73">
        <v>1</v>
      </c>
      <c r="AG93" s="73">
        <v>1</v>
      </c>
    </row>
    <row r="94" spans="16:49" x14ac:dyDescent="0.2">
      <c r="AC94" s="73">
        <v>1</v>
      </c>
      <c r="AD94" s="73">
        <v>1</v>
      </c>
      <c r="AE94" s="73">
        <v>1</v>
      </c>
      <c r="AF94" s="73">
        <v>1</v>
      </c>
      <c r="AG94" s="73">
        <v>1</v>
      </c>
    </row>
    <row r="95" spans="16:49" x14ac:dyDescent="0.2">
      <c r="AC95" s="73">
        <v>1</v>
      </c>
      <c r="AD95" s="73">
        <v>1</v>
      </c>
      <c r="AE95" s="73">
        <v>1</v>
      </c>
      <c r="AF95" s="73">
        <v>1</v>
      </c>
      <c r="AG95" s="73">
        <v>1</v>
      </c>
    </row>
    <row r="97" spans="4:51" ht="15" x14ac:dyDescent="0.25">
      <c r="D97" s="70" t="s">
        <v>10</v>
      </c>
      <c r="H97" s="68">
        <f>SUM(H10:H12)</f>
        <v>5</v>
      </c>
      <c r="I97" s="68">
        <f t="shared" ref="I97:AY97" si="26">SUM(I10:I12)</f>
        <v>5</v>
      </c>
      <c r="J97" s="68">
        <f t="shared" si="26"/>
        <v>5</v>
      </c>
      <c r="K97" s="68">
        <f t="shared" si="26"/>
        <v>5</v>
      </c>
      <c r="L97" s="68">
        <f t="shared" si="26"/>
        <v>5</v>
      </c>
      <c r="M97" s="68">
        <f t="shared" si="26"/>
        <v>5</v>
      </c>
      <c r="N97" s="68">
        <f t="shared" si="26"/>
        <v>5</v>
      </c>
      <c r="O97" s="68">
        <f t="shared" ref="O97:X97" si="27">SUM(O10:O12)</f>
        <v>10</v>
      </c>
      <c r="P97" s="68">
        <f t="shared" si="27"/>
        <v>10</v>
      </c>
      <c r="Q97" s="68">
        <f t="shared" si="27"/>
        <v>10</v>
      </c>
      <c r="R97" s="68">
        <f t="shared" si="27"/>
        <v>10</v>
      </c>
      <c r="S97" s="68">
        <f t="shared" si="27"/>
        <v>10</v>
      </c>
      <c r="T97" s="68">
        <f t="shared" si="27"/>
        <v>10</v>
      </c>
      <c r="U97" s="68">
        <f t="shared" si="27"/>
        <v>10</v>
      </c>
      <c r="V97" s="68">
        <f t="shared" si="27"/>
        <v>10</v>
      </c>
      <c r="W97" s="68">
        <f t="shared" si="27"/>
        <v>10</v>
      </c>
      <c r="X97" s="68">
        <f t="shared" si="27"/>
        <v>10</v>
      </c>
      <c r="Y97" s="68">
        <f t="shared" si="26"/>
        <v>10</v>
      </c>
      <c r="Z97" s="68">
        <f t="shared" si="26"/>
        <v>10</v>
      </c>
      <c r="AA97" s="68">
        <f t="shared" si="26"/>
        <v>10</v>
      </c>
      <c r="AB97" s="68">
        <f t="shared" si="26"/>
        <v>10</v>
      </c>
      <c r="AC97" s="68">
        <f t="shared" si="26"/>
        <v>10</v>
      </c>
      <c r="AD97" s="68">
        <f t="shared" si="26"/>
        <v>10</v>
      </c>
      <c r="AE97" s="68">
        <f t="shared" si="26"/>
        <v>15</v>
      </c>
      <c r="AF97" s="68">
        <f t="shared" si="26"/>
        <v>15</v>
      </c>
      <c r="AG97" s="68">
        <f t="shared" si="26"/>
        <v>15</v>
      </c>
      <c r="AH97" s="68">
        <f t="shared" si="26"/>
        <v>15</v>
      </c>
      <c r="AI97" s="68">
        <f t="shared" si="26"/>
        <v>15</v>
      </c>
      <c r="AJ97" s="68">
        <f t="shared" si="26"/>
        <v>15</v>
      </c>
      <c r="AK97" s="68">
        <f t="shared" si="26"/>
        <v>15</v>
      </c>
      <c r="AL97" s="68">
        <f t="shared" si="26"/>
        <v>15</v>
      </c>
      <c r="AM97" s="68">
        <f t="shared" si="26"/>
        <v>15</v>
      </c>
      <c r="AN97" s="68">
        <f t="shared" si="26"/>
        <v>15</v>
      </c>
      <c r="AO97" s="68">
        <f t="shared" si="26"/>
        <v>15</v>
      </c>
      <c r="AP97" s="68">
        <f t="shared" si="26"/>
        <v>15</v>
      </c>
      <c r="AQ97" s="68">
        <f t="shared" si="26"/>
        <v>15</v>
      </c>
      <c r="AR97" s="68">
        <f t="shared" si="26"/>
        <v>15</v>
      </c>
      <c r="AS97" s="68">
        <f t="shared" si="26"/>
        <v>15</v>
      </c>
      <c r="AT97" s="68">
        <f t="shared" si="26"/>
        <v>15</v>
      </c>
      <c r="AU97" s="68">
        <f t="shared" si="26"/>
        <v>15</v>
      </c>
      <c r="AV97" s="68">
        <f t="shared" si="26"/>
        <v>15</v>
      </c>
      <c r="AW97" s="68">
        <f t="shared" si="26"/>
        <v>10</v>
      </c>
      <c r="AX97" s="68">
        <f t="shared" si="26"/>
        <v>10</v>
      </c>
      <c r="AY97" s="68">
        <f t="shared" si="26"/>
        <v>10</v>
      </c>
    </row>
    <row r="98" spans="4:51" ht="15" x14ac:dyDescent="0.25">
      <c r="D98" s="71">
        <v>0.2</v>
      </c>
      <c r="H98" s="69">
        <f>H97*1.2</f>
        <v>6</v>
      </c>
      <c r="I98" s="69">
        <f t="shared" ref="I98" si="28">I97*1.2</f>
        <v>6</v>
      </c>
      <c r="J98" s="69">
        <f t="shared" ref="J98" si="29">J97*1.2</f>
        <v>6</v>
      </c>
      <c r="K98" s="69">
        <f t="shared" ref="K98" si="30">K97*1.2</f>
        <v>6</v>
      </c>
      <c r="L98" s="69">
        <f t="shared" ref="L98" si="31">L97*1.2</f>
        <v>6</v>
      </c>
      <c r="M98" s="69">
        <f t="shared" ref="M98" si="32">M97*1.2</f>
        <v>6</v>
      </c>
      <c r="N98" s="69">
        <f t="shared" ref="N98" si="33">N97*1.2</f>
        <v>6</v>
      </c>
      <c r="O98" s="69">
        <f t="shared" ref="O98" si="34">O97*1.2</f>
        <v>12</v>
      </c>
      <c r="P98" s="69">
        <f t="shared" ref="P98" si="35">P97*1.2</f>
        <v>12</v>
      </c>
      <c r="Q98" s="69">
        <f t="shared" ref="Q98" si="36">Q97*1.2</f>
        <v>12</v>
      </c>
      <c r="R98" s="69">
        <f t="shared" ref="R98" si="37">R97*1.2</f>
        <v>12</v>
      </c>
      <c r="S98" s="69">
        <f t="shared" ref="S98" si="38">S97*1.2</f>
        <v>12</v>
      </c>
      <c r="T98" s="69">
        <f t="shared" ref="T98" si="39">T97*1.2</f>
        <v>12</v>
      </c>
      <c r="U98" s="69">
        <f t="shared" ref="U98" si="40">U97*1.2</f>
        <v>12</v>
      </c>
      <c r="V98" s="69">
        <f t="shared" ref="V98" si="41">V97*1.2</f>
        <v>12</v>
      </c>
      <c r="W98" s="69">
        <f t="shared" ref="W98" si="42">W97*1.2</f>
        <v>12</v>
      </c>
      <c r="X98" s="69">
        <f t="shared" ref="X98" si="43">X97*1.2</f>
        <v>12</v>
      </c>
      <c r="Y98" s="69">
        <f t="shared" ref="Y98" si="44">Y97*1.2</f>
        <v>12</v>
      </c>
      <c r="Z98" s="69">
        <f t="shared" ref="Z98" si="45">Z97*1.2</f>
        <v>12</v>
      </c>
      <c r="AA98" s="69">
        <f t="shared" ref="AA98" si="46">AA97*1.2</f>
        <v>12</v>
      </c>
      <c r="AB98" s="69">
        <f t="shared" ref="AB98" si="47">AB97*1.2</f>
        <v>12</v>
      </c>
      <c r="AC98" s="69">
        <f t="shared" ref="AC98" si="48">AC97*1.2</f>
        <v>12</v>
      </c>
      <c r="AD98" s="69">
        <f t="shared" ref="AD98" si="49">AD97*1.2</f>
        <v>12</v>
      </c>
      <c r="AE98" s="69">
        <f t="shared" ref="AE98" si="50">AE97*1.2</f>
        <v>18</v>
      </c>
      <c r="AF98" s="69">
        <f t="shared" ref="AF98" si="51">AF97*1.2</f>
        <v>18</v>
      </c>
      <c r="AG98" s="69">
        <f t="shared" ref="AG98" si="52">AG97*1.2</f>
        <v>18</v>
      </c>
      <c r="AH98" s="69">
        <f t="shared" ref="AH98" si="53">AH97*1.2</f>
        <v>18</v>
      </c>
      <c r="AI98" s="69">
        <f t="shared" ref="AI98" si="54">AI97*1.2</f>
        <v>18</v>
      </c>
      <c r="AJ98" s="69">
        <f t="shared" ref="AJ98" si="55">AJ97*1.2</f>
        <v>18</v>
      </c>
      <c r="AK98" s="69">
        <f t="shared" ref="AK98" si="56">AK97*1.2</f>
        <v>18</v>
      </c>
      <c r="AL98" s="69">
        <f t="shared" ref="AL98" si="57">AL97*1.2</f>
        <v>18</v>
      </c>
      <c r="AM98" s="69">
        <f t="shared" ref="AM98" si="58">AM97*1.2</f>
        <v>18</v>
      </c>
      <c r="AN98" s="69">
        <f t="shared" ref="AN98" si="59">AN97*1.2</f>
        <v>18</v>
      </c>
      <c r="AO98" s="69">
        <f t="shared" ref="AO98" si="60">AO97*1.2</f>
        <v>18</v>
      </c>
      <c r="AP98" s="69">
        <f t="shared" ref="AP98" si="61">AP97*1.2</f>
        <v>18</v>
      </c>
      <c r="AQ98" s="69">
        <f t="shared" ref="AQ98" si="62">AQ97*1.2</f>
        <v>18</v>
      </c>
      <c r="AR98" s="69">
        <f t="shared" ref="AR98" si="63">AR97*1.2</f>
        <v>18</v>
      </c>
      <c r="AS98" s="69">
        <f t="shared" ref="AS98" si="64">AS97*1.2</f>
        <v>18</v>
      </c>
      <c r="AT98" s="69">
        <f t="shared" ref="AT98" si="65">AT97*1.2</f>
        <v>18</v>
      </c>
      <c r="AU98" s="69">
        <f t="shared" ref="AU98" si="66">AU97*1.2</f>
        <v>18</v>
      </c>
      <c r="AV98" s="69">
        <f t="shared" ref="AV98" si="67">AV97*1.2</f>
        <v>18</v>
      </c>
      <c r="AW98" s="69">
        <f t="shared" ref="AW98" si="68">AW97*1.2</f>
        <v>12</v>
      </c>
      <c r="AX98" s="69">
        <f t="shared" ref="AX98" si="69">AX97*1.2</f>
        <v>12</v>
      </c>
      <c r="AY98" s="69">
        <f t="shared" ref="AY98" si="70">AY97*1.2</f>
        <v>12</v>
      </c>
    </row>
    <row r="99" spans="4:51" ht="15.75" thickBot="1" x14ac:dyDescent="0.3">
      <c r="D99" s="71" t="s">
        <v>30</v>
      </c>
      <c r="H99" s="69">
        <f t="shared" ref="H99:AY99" si="71">SUM(H100:H119)</f>
        <v>6</v>
      </c>
      <c r="I99" s="69">
        <f t="shared" si="71"/>
        <v>6</v>
      </c>
      <c r="J99" s="69">
        <f t="shared" si="71"/>
        <v>6</v>
      </c>
      <c r="K99" s="69">
        <f t="shared" si="71"/>
        <v>6</v>
      </c>
      <c r="L99" s="69">
        <f t="shared" si="71"/>
        <v>6</v>
      </c>
      <c r="M99" s="69">
        <f t="shared" si="71"/>
        <v>6</v>
      </c>
      <c r="N99" s="69">
        <f t="shared" si="71"/>
        <v>6</v>
      </c>
      <c r="O99" s="69">
        <f t="shared" si="71"/>
        <v>12</v>
      </c>
      <c r="P99" s="69">
        <f t="shared" si="71"/>
        <v>12</v>
      </c>
      <c r="Q99" s="69">
        <f t="shared" si="71"/>
        <v>12</v>
      </c>
      <c r="R99" s="69">
        <f t="shared" si="71"/>
        <v>12</v>
      </c>
      <c r="S99" s="69">
        <f t="shared" si="71"/>
        <v>12</v>
      </c>
      <c r="T99" s="69">
        <f t="shared" si="71"/>
        <v>12</v>
      </c>
      <c r="U99" s="69">
        <f t="shared" si="71"/>
        <v>12</v>
      </c>
      <c r="V99" s="69">
        <f t="shared" si="71"/>
        <v>12</v>
      </c>
      <c r="W99" s="69">
        <f t="shared" si="71"/>
        <v>12</v>
      </c>
      <c r="X99" s="69">
        <f t="shared" si="71"/>
        <v>12</v>
      </c>
      <c r="Y99" s="69">
        <f t="shared" si="71"/>
        <v>12</v>
      </c>
      <c r="Z99" s="69">
        <f t="shared" si="71"/>
        <v>12</v>
      </c>
      <c r="AA99" s="69">
        <f t="shared" si="71"/>
        <v>12</v>
      </c>
      <c r="AB99" s="69">
        <f t="shared" si="71"/>
        <v>12</v>
      </c>
      <c r="AC99" s="69">
        <f t="shared" si="71"/>
        <v>12</v>
      </c>
      <c r="AD99" s="69">
        <f t="shared" si="71"/>
        <v>12</v>
      </c>
      <c r="AE99" s="69">
        <f t="shared" si="71"/>
        <v>18</v>
      </c>
      <c r="AF99" s="69">
        <f t="shared" si="71"/>
        <v>18</v>
      </c>
      <c r="AG99" s="69">
        <f t="shared" si="71"/>
        <v>18</v>
      </c>
      <c r="AH99" s="69">
        <f t="shared" si="71"/>
        <v>18</v>
      </c>
      <c r="AI99" s="69">
        <f t="shared" si="71"/>
        <v>18</v>
      </c>
      <c r="AJ99" s="69">
        <f t="shared" si="71"/>
        <v>18</v>
      </c>
      <c r="AK99" s="69">
        <f t="shared" si="71"/>
        <v>18</v>
      </c>
      <c r="AL99" s="69">
        <f t="shared" si="71"/>
        <v>18</v>
      </c>
      <c r="AM99" s="69">
        <f t="shared" si="71"/>
        <v>18</v>
      </c>
      <c r="AN99" s="69">
        <f t="shared" si="71"/>
        <v>18</v>
      </c>
      <c r="AO99" s="69">
        <f t="shared" si="71"/>
        <v>18</v>
      </c>
      <c r="AP99" s="69">
        <f t="shared" si="71"/>
        <v>18</v>
      </c>
      <c r="AQ99" s="69">
        <f t="shared" si="71"/>
        <v>18</v>
      </c>
      <c r="AR99" s="69">
        <f t="shared" si="71"/>
        <v>18</v>
      </c>
      <c r="AS99" s="69">
        <f t="shared" si="71"/>
        <v>18</v>
      </c>
      <c r="AT99" s="69">
        <f t="shared" si="71"/>
        <v>18</v>
      </c>
      <c r="AU99" s="69">
        <f t="shared" si="71"/>
        <v>18</v>
      </c>
      <c r="AV99" s="69">
        <f t="shared" si="71"/>
        <v>18</v>
      </c>
      <c r="AW99" s="69">
        <f t="shared" si="71"/>
        <v>12</v>
      </c>
      <c r="AX99" s="69">
        <f t="shared" si="71"/>
        <v>12</v>
      </c>
      <c r="AY99" s="69">
        <f t="shared" si="71"/>
        <v>12</v>
      </c>
    </row>
    <row r="100" spans="4:51" ht="15" thickBot="1" x14ac:dyDescent="0.25">
      <c r="H100" s="87">
        <v>1</v>
      </c>
      <c r="I100" s="88">
        <v>1</v>
      </c>
      <c r="J100" s="88">
        <v>1</v>
      </c>
      <c r="K100" s="88">
        <v>1</v>
      </c>
      <c r="L100" s="88">
        <v>1</v>
      </c>
      <c r="M100" s="88">
        <v>1</v>
      </c>
      <c r="N100" s="88">
        <v>1</v>
      </c>
      <c r="O100" s="88">
        <v>1</v>
      </c>
      <c r="P100" s="88">
        <v>1</v>
      </c>
      <c r="Q100" s="88">
        <v>1</v>
      </c>
      <c r="R100" s="88">
        <v>1</v>
      </c>
      <c r="S100" s="88">
        <v>1</v>
      </c>
      <c r="T100" s="88">
        <v>1</v>
      </c>
      <c r="U100" s="88">
        <v>1</v>
      </c>
      <c r="V100" s="88">
        <v>1</v>
      </c>
      <c r="W100" s="88">
        <v>1</v>
      </c>
      <c r="X100" s="89">
        <v>1</v>
      </c>
      <c r="Y100" s="74">
        <v>1</v>
      </c>
      <c r="Z100" s="75">
        <v>1</v>
      </c>
      <c r="AA100" s="75">
        <v>1</v>
      </c>
      <c r="AB100" s="75">
        <v>1</v>
      </c>
      <c r="AC100" s="75">
        <v>1</v>
      </c>
      <c r="AD100" s="75">
        <v>1</v>
      </c>
      <c r="AE100" s="75">
        <v>1</v>
      </c>
      <c r="AF100" s="75">
        <v>1</v>
      </c>
      <c r="AG100" s="75">
        <v>1</v>
      </c>
      <c r="AH100" s="75">
        <v>1</v>
      </c>
      <c r="AI100" s="75">
        <v>1</v>
      </c>
      <c r="AJ100" s="75">
        <v>1</v>
      </c>
      <c r="AK100" s="75">
        <v>1</v>
      </c>
      <c r="AL100" s="75">
        <v>1</v>
      </c>
      <c r="AM100" s="75">
        <v>1</v>
      </c>
      <c r="AN100" s="75">
        <v>1</v>
      </c>
      <c r="AO100" s="76">
        <v>1</v>
      </c>
      <c r="AP100" s="73">
        <v>1</v>
      </c>
      <c r="AQ100" s="73">
        <v>1</v>
      </c>
      <c r="AR100" s="73">
        <v>1</v>
      </c>
      <c r="AS100" s="73">
        <v>1</v>
      </c>
      <c r="AT100" s="73">
        <v>1</v>
      </c>
      <c r="AU100" s="73">
        <v>1</v>
      </c>
      <c r="AV100" s="73">
        <v>1</v>
      </c>
      <c r="AW100" s="73">
        <v>1</v>
      </c>
      <c r="AX100" s="73">
        <v>1</v>
      </c>
      <c r="AY100" s="73">
        <v>1</v>
      </c>
    </row>
    <row r="101" spans="4:51" ht="15" thickBot="1" x14ac:dyDescent="0.25">
      <c r="H101" s="87">
        <v>1</v>
      </c>
      <c r="I101" s="88">
        <v>1</v>
      </c>
      <c r="J101" s="88">
        <v>1</v>
      </c>
      <c r="K101" s="88">
        <v>1</v>
      </c>
      <c r="L101" s="88">
        <v>1</v>
      </c>
      <c r="M101" s="88">
        <v>1</v>
      </c>
      <c r="N101" s="88">
        <v>1</v>
      </c>
      <c r="O101" s="88">
        <v>1</v>
      </c>
      <c r="P101" s="88">
        <v>1</v>
      </c>
      <c r="Q101" s="88">
        <v>1</v>
      </c>
      <c r="R101" s="88">
        <v>1</v>
      </c>
      <c r="S101" s="88">
        <v>1</v>
      </c>
      <c r="T101" s="88">
        <v>1</v>
      </c>
      <c r="U101" s="88">
        <v>1</v>
      </c>
      <c r="V101" s="88">
        <v>1</v>
      </c>
      <c r="W101" s="88">
        <v>1</v>
      </c>
      <c r="X101" s="89">
        <v>1</v>
      </c>
      <c r="Y101" s="74">
        <v>1</v>
      </c>
      <c r="Z101" s="75">
        <v>1</v>
      </c>
      <c r="AA101" s="75">
        <v>1</v>
      </c>
      <c r="AB101" s="75">
        <v>1</v>
      </c>
      <c r="AC101" s="75">
        <v>1</v>
      </c>
      <c r="AD101" s="75">
        <v>1</v>
      </c>
      <c r="AE101" s="75">
        <v>1</v>
      </c>
      <c r="AF101" s="75">
        <v>1</v>
      </c>
      <c r="AG101" s="75">
        <v>1</v>
      </c>
      <c r="AH101" s="75">
        <v>1</v>
      </c>
      <c r="AI101" s="75">
        <v>1</v>
      </c>
      <c r="AJ101" s="75">
        <v>1</v>
      </c>
      <c r="AK101" s="75">
        <v>1</v>
      </c>
      <c r="AL101" s="75">
        <v>1</v>
      </c>
      <c r="AM101" s="75">
        <v>1</v>
      </c>
      <c r="AN101" s="75">
        <v>1</v>
      </c>
      <c r="AO101" s="76">
        <v>1</v>
      </c>
      <c r="AP101" s="73">
        <v>1</v>
      </c>
      <c r="AQ101" s="73">
        <v>1</v>
      </c>
      <c r="AR101" s="73">
        <v>1</v>
      </c>
      <c r="AS101" s="73">
        <v>1</v>
      </c>
      <c r="AT101" s="73">
        <v>1</v>
      </c>
      <c r="AU101" s="73">
        <v>1</v>
      </c>
      <c r="AV101" s="73">
        <v>1</v>
      </c>
      <c r="AW101" s="73">
        <v>1</v>
      </c>
      <c r="AX101" s="73">
        <v>1</v>
      </c>
      <c r="AY101" s="73">
        <v>1</v>
      </c>
    </row>
    <row r="102" spans="4:51" ht="15" thickBot="1" x14ac:dyDescent="0.25">
      <c r="H102" s="87">
        <v>1</v>
      </c>
      <c r="I102" s="88">
        <v>1</v>
      </c>
      <c r="J102" s="88">
        <v>1</v>
      </c>
      <c r="K102" s="88">
        <v>1</v>
      </c>
      <c r="L102" s="88">
        <v>1</v>
      </c>
      <c r="M102" s="88">
        <v>1</v>
      </c>
      <c r="N102" s="88">
        <v>1</v>
      </c>
      <c r="O102" s="88">
        <v>1</v>
      </c>
      <c r="P102" s="88">
        <v>1</v>
      </c>
      <c r="Q102" s="88">
        <v>1</v>
      </c>
      <c r="R102" s="88">
        <v>1</v>
      </c>
      <c r="S102" s="88">
        <v>1</v>
      </c>
      <c r="T102" s="88">
        <v>1</v>
      </c>
      <c r="U102" s="88">
        <v>1</v>
      </c>
      <c r="V102" s="88">
        <v>1</v>
      </c>
      <c r="W102" s="88">
        <v>1</v>
      </c>
      <c r="X102" s="89">
        <v>1</v>
      </c>
      <c r="Y102" s="74">
        <v>1</v>
      </c>
      <c r="Z102" s="75">
        <v>1</v>
      </c>
      <c r="AA102" s="75">
        <v>1</v>
      </c>
      <c r="AB102" s="75">
        <v>1</v>
      </c>
      <c r="AC102" s="75">
        <v>1</v>
      </c>
      <c r="AD102" s="75">
        <v>1</v>
      </c>
      <c r="AE102" s="75">
        <v>1</v>
      </c>
      <c r="AF102" s="75">
        <v>1</v>
      </c>
      <c r="AG102" s="75">
        <v>1</v>
      </c>
      <c r="AH102" s="75">
        <v>1</v>
      </c>
      <c r="AI102" s="75">
        <v>1</v>
      </c>
      <c r="AJ102" s="75">
        <v>1</v>
      </c>
      <c r="AK102" s="75">
        <v>1</v>
      </c>
      <c r="AL102" s="75">
        <v>1</v>
      </c>
      <c r="AM102" s="75">
        <v>1</v>
      </c>
      <c r="AN102" s="75">
        <v>1</v>
      </c>
      <c r="AO102" s="76">
        <v>1</v>
      </c>
      <c r="AP102" s="73">
        <v>1</v>
      </c>
      <c r="AQ102" s="73">
        <v>1</v>
      </c>
      <c r="AR102" s="73">
        <v>1</v>
      </c>
      <c r="AS102" s="73">
        <v>1</v>
      </c>
      <c r="AT102" s="73">
        <v>1</v>
      </c>
      <c r="AU102" s="73">
        <v>1</v>
      </c>
      <c r="AV102" s="73">
        <v>1</v>
      </c>
      <c r="AW102" s="73">
        <v>1</v>
      </c>
      <c r="AX102" s="73">
        <v>1</v>
      </c>
      <c r="AY102" s="73">
        <v>1</v>
      </c>
    </row>
    <row r="103" spans="4:51" ht="15" thickBot="1" x14ac:dyDescent="0.25">
      <c r="H103" s="87">
        <v>1</v>
      </c>
      <c r="I103" s="88">
        <v>1</v>
      </c>
      <c r="J103" s="88">
        <v>1</v>
      </c>
      <c r="K103" s="88">
        <v>1</v>
      </c>
      <c r="L103" s="88">
        <v>1</v>
      </c>
      <c r="M103" s="88">
        <v>1</v>
      </c>
      <c r="N103" s="88">
        <v>1</v>
      </c>
      <c r="O103" s="88">
        <v>1</v>
      </c>
      <c r="P103" s="88">
        <v>1</v>
      </c>
      <c r="Q103" s="88">
        <v>1</v>
      </c>
      <c r="R103" s="88">
        <v>1</v>
      </c>
      <c r="S103" s="88">
        <v>1</v>
      </c>
      <c r="T103" s="88">
        <v>1</v>
      </c>
      <c r="U103" s="88">
        <v>1</v>
      </c>
      <c r="V103" s="88">
        <v>1</v>
      </c>
      <c r="W103" s="88">
        <v>1</v>
      </c>
      <c r="X103" s="89">
        <v>1</v>
      </c>
      <c r="Y103" s="74">
        <v>1</v>
      </c>
      <c r="Z103" s="75">
        <v>1</v>
      </c>
      <c r="AA103" s="75">
        <v>1</v>
      </c>
      <c r="AB103" s="75">
        <v>1</v>
      </c>
      <c r="AC103" s="75">
        <v>1</v>
      </c>
      <c r="AD103" s="75">
        <v>1</v>
      </c>
      <c r="AE103" s="75">
        <v>1</v>
      </c>
      <c r="AF103" s="75">
        <v>1</v>
      </c>
      <c r="AG103" s="75">
        <v>1</v>
      </c>
      <c r="AH103" s="75">
        <v>1</v>
      </c>
      <c r="AI103" s="75">
        <v>1</v>
      </c>
      <c r="AJ103" s="75">
        <v>1</v>
      </c>
      <c r="AK103" s="75">
        <v>1</v>
      </c>
      <c r="AL103" s="75">
        <v>1</v>
      </c>
      <c r="AM103" s="75">
        <v>1</v>
      </c>
      <c r="AN103" s="75">
        <v>1</v>
      </c>
      <c r="AO103" s="76">
        <v>1</v>
      </c>
      <c r="AP103" s="73">
        <v>1</v>
      </c>
      <c r="AQ103" s="73">
        <v>1</v>
      </c>
      <c r="AR103" s="73">
        <v>1</v>
      </c>
      <c r="AS103" s="73">
        <v>1</v>
      </c>
      <c r="AT103" s="73">
        <v>1</v>
      </c>
      <c r="AU103" s="73">
        <v>1</v>
      </c>
      <c r="AV103" s="73">
        <v>1</v>
      </c>
      <c r="AW103" s="73">
        <v>1</v>
      </c>
      <c r="AX103" s="73">
        <v>1</v>
      </c>
      <c r="AY103" s="73">
        <v>1</v>
      </c>
    </row>
    <row r="104" spans="4:51" ht="15" thickBot="1" x14ac:dyDescent="0.25">
      <c r="H104" s="87">
        <v>1</v>
      </c>
      <c r="I104" s="88">
        <v>1</v>
      </c>
      <c r="J104" s="88">
        <v>1</v>
      </c>
      <c r="K104" s="88">
        <v>1</v>
      </c>
      <c r="L104" s="88">
        <v>1</v>
      </c>
      <c r="M104" s="88">
        <v>1</v>
      </c>
      <c r="N104" s="88">
        <v>1</v>
      </c>
      <c r="O104" s="88">
        <v>1</v>
      </c>
      <c r="P104" s="88">
        <v>1</v>
      </c>
      <c r="Q104" s="88">
        <v>1</v>
      </c>
      <c r="R104" s="88">
        <v>1</v>
      </c>
      <c r="S104" s="88">
        <v>1</v>
      </c>
      <c r="T104" s="88">
        <v>1</v>
      </c>
      <c r="U104" s="88">
        <v>1</v>
      </c>
      <c r="V104" s="88">
        <v>1</v>
      </c>
      <c r="W104" s="88">
        <v>1</v>
      </c>
      <c r="X104" s="89">
        <v>1</v>
      </c>
      <c r="Y104" s="74">
        <v>1</v>
      </c>
      <c r="Z104" s="75">
        <v>1</v>
      </c>
      <c r="AA104" s="75">
        <v>1</v>
      </c>
      <c r="AB104" s="75">
        <v>1</v>
      </c>
      <c r="AC104" s="75">
        <v>1</v>
      </c>
      <c r="AD104" s="75">
        <v>1</v>
      </c>
      <c r="AE104" s="75">
        <v>1</v>
      </c>
      <c r="AF104" s="75">
        <v>1</v>
      </c>
      <c r="AG104" s="75">
        <v>1</v>
      </c>
      <c r="AH104" s="75">
        <v>1</v>
      </c>
      <c r="AI104" s="75">
        <v>1</v>
      </c>
      <c r="AJ104" s="75">
        <v>1</v>
      </c>
      <c r="AK104" s="75">
        <v>1</v>
      </c>
      <c r="AL104" s="75">
        <v>1</v>
      </c>
      <c r="AM104" s="75">
        <v>1</v>
      </c>
      <c r="AN104" s="75">
        <v>1</v>
      </c>
      <c r="AO104" s="76">
        <v>1</v>
      </c>
      <c r="AP104" s="73">
        <v>1</v>
      </c>
      <c r="AQ104" s="73">
        <v>1</v>
      </c>
      <c r="AR104" s="73">
        <v>1</v>
      </c>
      <c r="AS104" s="73">
        <v>1</v>
      </c>
      <c r="AT104" s="73">
        <v>1</v>
      </c>
      <c r="AU104" s="73">
        <v>1</v>
      </c>
      <c r="AV104" s="73">
        <v>1</v>
      </c>
      <c r="AW104" s="73">
        <v>1</v>
      </c>
      <c r="AX104" s="73">
        <v>1</v>
      </c>
      <c r="AY104" s="73">
        <v>1</v>
      </c>
    </row>
    <row r="105" spans="4:51" ht="15" thickBot="1" x14ac:dyDescent="0.25">
      <c r="H105" s="87">
        <v>1</v>
      </c>
      <c r="I105" s="88">
        <v>1</v>
      </c>
      <c r="J105" s="88">
        <v>1</v>
      </c>
      <c r="K105" s="88">
        <v>1</v>
      </c>
      <c r="L105" s="88">
        <v>1</v>
      </c>
      <c r="M105" s="88">
        <v>1</v>
      </c>
      <c r="N105" s="88">
        <v>1</v>
      </c>
      <c r="O105" s="88">
        <v>1</v>
      </c>
      <c r="P105" s="88">
        <v>1</v>
      </c>
      <c r="Q105" s="88">
        <v>1</v>
      </c>
      <c r="R105" s="88">
        <v>1</v>
      </c>
      <c r="S105" s="88">
        <v>1</v>
      </c>
      <c r="T105" s="88">
        <v>1</v>
      </c>
      <c r="U105" s="88">
        <v>1</v>
      </c>
      <c r="V105" s="88">
        <v>1</v>
      </c>
      <c r="W105" s="88">
        <v>1</v>
      </c>
      <c r="X105" s="89">
        <v>1</v>
      </c>
      <c r="Y105" s="74">
        <v>1</v>
      </c>
      <c r="Z105" s="75">
        <v>1</v>
      </c>
      <c r="AA105" s="75">
        <v>1</v>
      </c>
      <c r="AB105" s="75">
        <v>1</v>
      </c>
      <c r="AC105" s="75">
        <v>1</v>
      </c>
      <c r="AD105" s="75">
        <v>1</v>
      </c>
      <c r="AE105" s="75">
        <v>1</v>
      </c>
      <c r="AF105" s="75">
        <v>1</v>
      </c>
      <c r="AG105" s="75">
        <v>1</v>
      </c>
      <c r="AH105" s="75">
        <v>1</v>
      </c>
      <c r="AI105" s="75">
        <v>1</v>
      </c>
      <c r="AJ105" s="75">
        <v>1</v>
      </c>
      <c r="AK105" s="75">
        <v>1</v>
      </c>
      <c r="AL105" s="75">
        <v>1</v>
      </c>
      <c r="AM105" s="75">
        <v>1</v>
      </c>
      <c r="AN105" s="75">
        <v>1</v>
      </c>
      <c r="AO105" s="76">
        <v>1</v>
      </c>
      <c r="AP105" s="73">
        <v>1</v>
      </c>
      <c r="AQ105" s="73">
        <v>1</v>
      </c>
      <c r="AR105" s="73">
        <v>1</v>
      </c>
      <c r="AS105" s="73">
        <v>1</v>
      </c>
      <c r="AT105" s="73">
        <v>1</v>
      </c>
      <c r="AU105" s="73">
        <v>1</v>
      </c>
      <c r="AV105" s="73">
        <v>1</v>
      </c>
      <c r="AW105" s="73">
        <v>1</v>
      </c>
      <c r="AX105" s="73">
        <v>1</v>
      </c>
      <c r="AY105" s="73">
        <v>1</v>
      </c>
    </row>
    <row r="106" spans="4:51" ht="15" thickBot="1" x14ac:dyDescent="0.25">
      <c r="O106" s="87">
        <v>1</v>
      </c>
      <c r="P106" s="88">
        <v>1</v>
      </c>
      <c r="Q106" s="88">
        <v>1</v>
      </c>
      <c r="R106" s="88">
        <v>1</v>
      </c>
      <c r="S106" s="88">
        <v>1</v>
      </c>
      <c r="T106" s="88">
        <v>1</v>
      </c>
      <c r="U106" s="88">
        <v>1</v>
      </c>
      <c r="V106" s="88">
        <v>1</v>
      </c>
      <c r="W106" s="88">
        <v>1</v>
      </c>
      <c r="X106" s="88">
        <v>1</v>
      </c>
      <c r="Y106" s="88">
        <v>1</v>
      </c>
      <c r="Z106" s="88">
        <v>1</v>
      </c>
      <c r="AA106" s="88">
        <v>1</v>
      </c>
      <c r="AB106" s="88">
        <v>1</v>
      </c>
      <c r="AC106" s="88">
        <v>1</v>
      </c>
      <c r="AD106" s="88">
        <v>1</v>
      </c>
      <c r="AE106" s="89">
        <v>1</v>
      </c>
      <c r="AF106" s="74">
        <v>1</v>
      </c>
      <c r="AG106" s="75">
        <v>1</v>
      </c>
      <c r="AH106" s="75">
        <v>1</v>
      </c>
      <c r="AI106" s="75">
        <v>1</v>
      </c>
      <c r="AJ106" s="75">
        <v>1</v>
      </c>
      <c r="AK106" s="75">
        <v>1</v>
      </c>
      <c r="AL106" s="75">
        <v>1</v>
      </c>
      <c r="AM106" s="75">
        <v>1</v>
      </c>
      <c r="AN106" s="75">
        <v>1</v>
      </c>
      <c r="AO106" s="75">
        <v>1</v>
      </c>
      <c r="AP106" s="75">
        <v>1</v>
      </c>
      <c r="AQ106" s="75">
        <v>1</v>
      </c>
      <c r="AR106" s="75">
        <v>1</v>
      </c>
      <c r="AS106" s="75">
        <v>1</v>
      </c>
      <c r="AT106" s="75">
        <v>1</v>
      </c>
      <c r="AU106" s="75">
        <v>1</v>
      </c>
      <c r="AV106" s="76">
        <v>1</v>
      </c>
    </row>
    <row r="107" spans="4:51" ht="15" thickBot="1" x14ac:dyDescent="0.25">
      <c r="O107" s="87">
        <v>1</v>
      </c>
      <c r="P107" s="88">
        <v>1</v>
      </c>
      <c r="Q107" s="88">
        <v>1</v>
      </c>
      <c r="R107" s="88">
        <v>1</v>
      </c>
      <c r="S107" s="88">
        <v>1</v>
      </c>
      <c r="T107" s="88">
        <v>1</v>
      </c>
      <c r="U107" s="88">
        <v>1</v>
      </c>
      <c r="V107" s="88">
        <v>1</v>
      </c>
      <c r="W107" s="88">
        <v>1</v>
      </c>
      <c r="X107" s="88">
        <v>1</v>
      </c>
      <c r="Y107" s="88">
        <v>1</v>
      </c>
      <c r="Z107" s="88">
        <v>1</v>
      </c>
      <c r="AA107" s="88">
        <v>1</v>
      </c>
      <c r="AB107" s="88">
        <v>1</v>
      </c>
      <c r="AC107" s="88">
        <v>1</v>
      </c>
      <c r="AD107" s="88">
        <v>1</v>
      </c>
      <c r="AE107" s="89">
        <v>1</v>
      </c>
      <c r="AF107" s="74">
        <v>1</v>
      </c>
      <c r="AG107" s="75">
        <v>1</v>
      </c>
      <c r="AH107" s="75">
        <v>1</v>
      </c>
      <c r="AI107" s="75">
        <v>1</v>
      </c>
      <c r="AJ107" s="75">
        <v>1</v>
      </c>
      <c r="AK107" s="75">
        <v>1</v>
      </c>
      <c r="AL107" s="75">
        <v>1</v>
      </c>
      <c r="AM107" s="75">
        <v>1</v>
      </c>
      <c r="AN107" s="75">
        <v>1</v>
      </c>
      <c r="AO107" s="75">
        <v>1</v>
      </c>
      <c r="AP107" s="75">
        <v>1</v>
      </c>
      <c r="AQ107" s="75">
        <v>1</v>
      </c>
      <c r="AR107" s="75">
        <v>1</v>
      </c>
      <c r="AS107" s="75">
        <v>1</v>
      </c>
      <c r="AT107" s="75">
        <v>1</v>
      </c>
      <c r="AU107" s="75">
        <v>1</v>
      </c>
      <c r="AV107" s="76">
        <v>1</v>
      </c>
    </row>
    <row r="108" spans="4:51" ht="15" thickBot="1" x14ac:dyDescent="0.25">
      <c r="O108" s="87">
        <v>1</v>
      </c>
      <c r="P108" s="88">
        <v>1</v>
      </c>
      <c r="Q108" s="88">
        <v>1</v>
      </c>
      <c r="R108" s="88">
        <v>1</v>
      </c>
      <c r="S108" s="88">
        <v>1</v>
      </c>
      <c r="T108" s="88">
        <v>1</v>
      </c>
      <c r="U108" s="88">
        <v>1</v>
      </c>
      <c r="V108" s="88">
        <v>1</v>
      </c>
      <c r="W108" s="88">
        <v>1</v>
      </c>
      <c r="X108" s="88">
        <v>1</v>
      </c>
      <c r="Y108" s="88">
        <v>1</v>
      </c>
      <c r="Z108" s="88">
        <v>1</v>
      </c>
      <c r="AA108" s="88">
        <v>1</v>
      </c>
      <c r="AB108" s="88">
        <v>1</v>
      </c>
      <c r="AC108" s="88">
        <v>1</v>
      </c>
      <c r="AD108" s="88">
        <v>1</v>
      </c>
      <c r="AE108" s="89">
        <v>1</v>
      </c>
      <c r="AF108" s="74">
        <v>1</v>
      </c>
      <c r="AG108" s="75">
        <v>1</v>
      </c>
      <c r="AH108" s="75">
        <v>1</v>
      </c>
      <c r="AI108" s="75">
        <v>1</v>
      </c>
      <c r="AJ108" s="75">
        <v>1</v>
      </c>
      <c r="AK108" s="75">
        <v>1</v>
      </c>
      <c r="AL108" s="75">
        <v>1</v>
      </c>
      <c r="AM108" s="75">
        <v>1</v>
      </c>
      <c r="AN108" s="75">
        <v>1</v>
      </c>
      <c r="AO108" s="75">
        <v>1</v>
      </c>
      <c r="AP108" s="75">
        <v>1</v>
      </c>
      <c r="AQ108" s="75">
        <v>1</v>
      </c>
      <c r="AR108" s="75">
        <v>1</v>
      </c>
      <c r="AS108" s="75">
        <v>1</v>
      </c>
      <c r="AT108" s="75">
        <v>1</v>
      </c>
      <c r="AU108" s="75">
        <v>1</v>
      </c>
      <c r="AV108" s="76">
        <v>1</v>
      </c>
    </row>
    <row r="109" spans="4:51" ht="15" thickBot="1" x14ac:dyDescent="0.25">
      <c r="O109" s="87">
        <v>1</v>
      </c>
      <c r="P109" s="88">
        <v>1</v>
      </c>
      <c r="Q109" s="88">
        <v>1</v>
      </c>
      <c r="R109" s="88">
        <v>1</v>
      </c>
      <c r="S109" s="88">
        <v>1</v>
      </c>
      <c r="T109" s="88">
        <v>1</v>
      </c>
      <c r="U109" s="88">
        <v>1</v>
      </c>
      <c r="V109" s="88">
        <v>1</v>
      </c>
      <c r="W109" s="88">
        <v>1</v>
      </c>
      <c r="X109" s="88">
        <v>1</v>
      </c>
      <c r="Y109" s="88">
        <v>1</v>
      </c>
      <c r="Z109" s="88">
        <v>1</v>
      </c>
      <c r="AA109" s="88">
        <v>1</v>
      </c>
      <c r="AB109" s="88">
        <v>1</v>
      </c>
      <c r="AC109" s="88">
        <v>1</v>
      </c>
      <c r="AD109" s="88">
        <v>1</v>
      </c>
      <c r="AE109" s="89">
        <v>1</v>
      </c>
      <c r="AF109" s="74">
        <v>1</v>
      </c>
      <c r="AG109" s="75">
        <v>1</v>
      </c>
      <c r="AH109" s="75">
        <v>1</v>
      </c>
      <c r="AI109" s="75">
        <v>1</v>
      </c>
      <c r="AJ109" s="75">
        <v>1</v>
      </c>
      <c r="AK109" s="75">
        <v>1</v>
      </c>
      <c r="AL109" s="75">
        <v>1</v>
      </c>
      <c r="AM109" s="75">
        <v>1</v>
      </c>
      <c r="AN109" s="75">
        <v>1</v>
      </c>
      <c r="AO109" s="75">
        <v>1</v>
      </c>
      <c r="AP109" s="75">
        <v>1</v>
      </c>
      <c r="AQ109" s="75">
        <v>1</v>
      </c>
      <c r="AR109" s="75">
        <v>1</v>
      </c>
      <c r="AS109" s="75">
        <v>1</v>
      </c>
      <c r="AT109" s="75">
        <v>1</v>
      </c>
      <c r="AU109" s="75">
        <v>1</v>
      </c>
      <c r="AV109" s="76">
        <v>1</v>
      </c>
    </row>
    <row r="110" spans="4:51" ht="15" thickBot="1" x14ac:dyDescent="0.25">
      <c r="O110" s="87">
        <v>1</v>
      </c>
      <c r="P110" s="88">
        <v>1</v>
      </c>
      <c r="Q110" s="88">
        <v>1</v>
      </c>
      <c r="R110" s="88">
        <v>1</v>
      </c>
      <c r="S110" s="88">
        <v>1</v>
      </c>
      <c r="T110" s="88">
        <v>1</v>
      </c>
      <c r="U110" s="88">
        <v>1</v>
      </c>
      <c r="V110" s="88">
        <v>1</v>
      </c>
      <c r="W110" s="88">
        <v>1</v>
      </c>
      <c r="X110" s="88">
        <v>1</v>
      </c>
      <c r="Y110" s="88">
        <v>1</v>
      </c>
      <c r="Z110" s="88">
        <v>1</v>
      </c>
      <c r="AA110" s="88">
        <v>1</v>
      </c>
      <c r="AB110" s="88">
        <v>1</v>
      </c>
      <c r="AC110" s="88">
        <v>1</v>
      </c>
      <c r="AD110" s="88">
        <v>1</v>
      </c>
      <c r="AE110" s="89">
        <v>1</v>
      </c>
      <c r="AF110" s="74">
        <v>1</v>
      </c>
      <c r="AG110" s="75">
        <v>1</v>
      </c>
      <c r="AH110" s="75">
        <v>1</v>
      </c>
      <c r="AI110" s="75">
        <v>1</v>
      </c>
      <c r="AJ110" s="75">
        <v>1</v>
      </c>
      <c r="AK110" s="75">
        <v>1</v>
      </c>
      <c r="AL110" s="75">
        <v>1</v>
      </c>
      <c r="AM110" s="75">
        <v>1</v>
      </c>
      <c r="AN110" s="75">
        <v>1</v>
      </c>
      <c r="AO110" s="75">
        <v>1</v>
      </c>
      <c r="AP110" s="75">
        <v>1</v>
      </c>
      <c r="AQ110" s="75">
        <v>1</v>
      </c>
      <c r="AR110" s="75">
        <v>1</v>
      </c>
      <c r="AS110" s="75">
        <v>1</v>
      </c>
      <c r="AT110" s="75">
        <v>1</v>
      </c>
      <c r="AU110" s="75">
        <v>1</v>
      </c>
      <c r="AV110" s="76">
        <v>1</v>
      </c>
    </row>
    <row r="111" spans="4:51" ht="15" thickBot="1" x14ac:dyDescent="0.25">
      <c r="O111" s="87">
        <v>1</v>
      </c>
      <c r="P111" s="88">
        <v>1</v>
      </c>
      <c r="Q111" s="88">
        <v>1</v>
      </c>
      <c r="R111" s="88">
        <v>1</v>
      </c>
      <c r="S111" s="88">
        <v>1</v>
      </c>
      <c r="T111" s="88">
        <v>1</v>
      </c>
      <c r="U111" s="88">
        <v>1</v>
      </c>
      <c r="V111" s="88">
        <v>1</v>
      </c>
      <c r="W111" s="88">
        <v>1</v>
      </c>
      <c r="X111" s="88">
        <v>1</v>
      </c>
      <c r="Y111" s="88">
        <v>1</v>
      </c>
      <c r="Z111" s="88">
        <v>1</v>
      </c>
      <c r="AA111" s="88">
        <v>1</v>
      </c>
      <c r="AB111" s="88">
        <v>1</v>
      </c>
      <c r="AC111" s="88">
        <v>1</v>
      </c>
      <c r="AD111" s="88">
        <v>1</v>
      </c>
      <c r="AE111" s="89">
        <v>1</v>
      </c>
      <c r="AF111" s="74">
        <v>1</v>
      </c>
      <c r="AG111" s="75">
        <v>1</v>
      </c>
      <c r="AH111" s="75">
        <v>1</v>
      </c>
      <c r="AI111" s="75">
        <v>1</v>
      </c>
      <c r="AJ111" s="75">
        <v>1</v>
      </c>
      <c r="AK111" s="75">
        <v>1</v>
      </c>
      <c r="AL111" s="75">
        <v>1</v>
      </c>
      <c r="AM111" s="75">
        <v>1</v>
      </c>
      <c r="AN111" s="75">
        <v>1</v>
      </c>
      <c r="AO111" s="75">
        <v>1</v>
      </c>
      <c r="AP111" s="75">
        <v>1</v>
      </c>
      <c r="AQ111" s="75">
        <v>1</v>
      </c>
      <c r="AR111" s="75">
        <v>1</v>
      </c>
      <c r="AS111" s="75">
        <v>1</v>
      </c>
      <c r="AT111" s="75">
        <v>1</v>
      </c>
      <c r="AU111" s="75">
        <v>1</v>
      </c>
      <c r="AV111" s="76">
        <v>1</v>
      </c>
    </row>
    <row r="112" spans="4:51" ht="15" thickBot="1" x14ac:dyDescent="0.25">
      <c r="AE112" s="74">
        <v>1</v>
      </c>
      <c r="AF112" s="75">
        <v>1</v>
      </c>
      <c r="AG112" s="75">
        <v>1</v>
      </c>
      <c r="AH112" s="75">
        <v>1</v>
      </c>
      <c r="AI112" s="75">
        <v>1</v>
      </c>
      <c r="AJ112" s="75">
        <v>1</v>
      </c>
      <c r="AK112" s="75">
        <v>1</v>
      </c>
      <c r="AL112" s="75">
        <v>1</v>
      </c>
      <c r="AM112" s="75">
        <v>1</v>
      </c>
      <c r="AN112" s="75">
        <v>1</v>
      </c>
      <c r="AO112" s="75">
        <v>1</v>
      </c>
      <c r="AP112" s="75">
        <v>1</v>
      </c>
      <c r="AQ112" s="75">
        <v>1</v>
      </c>
      <c r="AR112" s="75">
        <v>1</v>
      </c>
      <c r="AS112" s="75">
        <v>1</v>
      </c>
      <c r="AT112" s="75">
        <v>1</v>
      </c>
      <c r="AU112" s="76">
        <v>1</v>
      </c>
      <c r="AV112" s="142">
        <v>1</v>
      </c>
      <c r="AW112" s="142">
        <v>1</v>
      </c>
      <c r="AX112" s="142">
        <v>1</v>
      </c>
      <c r="AY112" s="142">
        <v>1</v>
      </c>
    </row>
    <row r="113" spans="3:59" ht="15" thickBot="1" x14ac:dyDescent="0.25">
      <c r="AE113" s="74">
        <v>1</v>
      </c>
      <c r="AF113" s="75">
        <v>1</v>
      </c>
      <c r="AG113" s="75">
        <v>1</v>
      </c>
      <c r="AH113" s="75">
        <v>1</v>
      </c>
      <c r="AI113" s="75">
        <v>1</v>
      </c>
      <c r="AJ113" s="75">
        <v>1</v>
      </c>
      <c r="AK113" s="75">
        <v>1</v>
      </c>
      <c r="AL113" s="75">
        <v>1</v>
      </c>
      <c r="AM113" s="75">
        <v>1</v>
      </c>
      <c r="AN113" s="75">
        <v>1</v>
      </c>
      <c r="AO113" s="75">
        <v>1</v>
      </c>
      <c r="AP113" s="75">
        <v>1</v>
      </c>
      <c r="AQ113" s="75">
        <v>1</v>
      </c>
      <c r="AR113" s="75">
        <v>1</v>
      </c>
      <c r="AS113" s="75">
        <v>1</v>
      </c>
      <c r="AT113" s="75">
        <v>1</v>
      </c>
      <c r="AU113" s="76">
        <v>1</v>
      </c>
      <c r="AV113" s="142">
        <v>1</v>
      </c>
      <c r="AW113" s="142">
        <v>1</v>
      </c>
      <c r="AX113" s="142">
        <v>1</v>
      </c>
      <c r="AY113" s="142">
        <v>1</v>
      </c>
    </row>
    <row r="114" spans="3:59" ht="15" thickBot="1" x14ac:dyDescent="0.25">
      <c r="AE114" s="74">
        <v>1</v>
      </c>
      <c r="AF114" s="75">
        <v>1</v>
      </c>
      <c r="AG114" s="75">
        <v>1</v>
      </c>
      <c r="AH114" s="75">
        <v>1</v>
      </c>
      <c r="AI114" s="75">
        <v>1</v>
      </c>
      <c r="AJ114" s="75">
        <v>1</v>
      </c>
      <c r="AK114" s="75">
        <v>1</v>
      </c>
      <c r="AL114" s="75">
        <v>1</v>
      </c>
      <c r="AM114" s="75">
        <v>1</v>
      </c>
      <c r="AN114" s="75">
        <v>1</v>
      </c>
      <c r="AO114" s="75">
        <v>1</v>
      </c>
      <c r="AP114" s="75">
        <v>1</v>
      </c>
      <c r="AQ114" s="75">
        <v>1</v>
      </c>
      <c r="AR114" s="75">
        <v>1</v>
      </c>
      <c r="AS114" s="75">
        <v>1</v>
      </c>
      <c r="AT114" s="75">
        <v>1</v>
      </c>
      <c r="AU114" s="76">
        <v>1</v>
      </c>
      <c r="AV114" s="142">
        <v>1</v>
      </c>
      <c r="AW114" s="142">
        <v>1</v>
      </c>
      <c r="AX114" s="142">
        <v>1</v>
      </c>
      <c r="AY114" s="142">
        <v>1</v>
      </c>
    </row>
    <row r="115" spans="3:59" ht="15" thickBot="1" x14ac:dyDescent="0.25">
      <c r="AE115" s="74">
        <v>1</v>
      </c>
      <c r="AF115" s="75">
        <v>1</v>
      </c>
      <c r="AG115" s="75">
        <v>1</v>
      </c>
      <c r="AH115" s="75">
        <v>1</v>
      </c>
      <c r="AI115" s="75">
        <v>1</v>
      </c>
      <c r="AJ115" s="75">
        <v>1</v>
      </c>
      <c r="AK115" s="75">
        <v>1</v>
      </c>
      <c r="AL115" s="75">
        <v>1</v>
      </c>
      <c r="AM115" s="75">
        <v>1</v>
      </c>
      <c r="AN115" s="75">
        <v>1</v>
      </c>
      <c r="AO115" s="75">
        <v>1</v>
      </c>
      <c r="AP115" s="75">
        <v>1</v>
      </c>
      <c r="AQ115" s="75">
        <v>1</v>
      </c>
      <c r="AR115" s="75">
        <v>1</v>
      </c>
      <c r="AS115" s="75">
        <v>1</v>
      </c>
      <c r="AT115" s="75">
        <v>1</v>
      </c>
      <c r="AU115" s="76">
        <v>1</v>
      </c>
      <c r="AV115" s="142">
        <v>1</v>
      </c>
      <c r="AW115" s="142">
        <v>1</v>
      </c>
      <c r="AX115" s="142">
        <v>1</v>
      </c>
      <c r="AY115" s="142">
        <v>1</v>
      </c>
    </row>
    <row r="116" spans="3:59" ht="15" thickBot="1" x14ac:dyDescent="0.25">
      <c r="AE116" s="74">
        <v>1</v>
      </c>
      <c r="AF116" s="75">
        <v>1</v>
      </c>
      <c r="AG116" s="75">
        <v>1</v>
      </c>
      <c r="AH116" s="75">
        <v>1</v>
      </c>
      <c r="AI116" s="75">
        <v>1</v>
      </c>
      <c r="AJ116" s="75">
        <v>1</v>
      </c>
      <c r="AK116" s="75">
        <v>1</v>
      </c>
      <c r="AL116" s="75">
        <v>1</v>
      </c>
      <c r="AM116" s="75">
        <v>1</v>
      </c>
      <c r="AN116" s="75">
        <v>1</v>
      </c>
      <c r="AO116" s="75">
        <v>1</v>
      </c>
      <c r="AP116" s="75">
        <v>1</v>
      </c>
      <c r="AQ116" s="75">
        <v>1</v>
      </c>
      <c r="AR116" s="75">
        <v>1</v>
      </c>
      <c r="AS116" s="75">
        <v>1</v>
      </c>
      <c r="AT116" s="75">
        <v>1</v>
      </c>
      <c r="AU116" s="76">
        <v>1</v>
      </c>
      <c r="AV116" s="142">
        <v>1</v>
      </c>
      <c r="AW116" s="142">
        <v>1</v>
      </c>
      <c r="AX116" s="142">
        <v>1</v>
      </c>
      <c r="AY116" s="142">
        <v>1</v>
      </c>
    </row>
    <row r="117" spans="3:59" ht="15" thickBot="1" x14ac:dyDescent="0.25">
      <c r="AE117" s="74">
        <v>1</v>
      </c>
      <c r="AF117" s="75">
        <v>1</v>
      </c>
      <c r="AG117" s="75">
        <v>1</v>
      </c>
      <c r="AH117" s="75">
        <v>1</v>
      </c>
      <c r="AI117" s="75">
        <v>1</v>
      </c>
      <c r="AJ117" s="75">
        <v>1</v>
      </c>
      <c r="AK117" s="75">
        <v>1</v>
      </c>
      <c r="AL117" s="75">
        <v>1</v>
      </c>
      <c r="AM117" s="75">
        <v>1</v>
      </c>
      <c r="AN117" s="75">
        <v>1</v>
      </c>
      <c r="AO117" s="75">
        <v>1</v>
      </c>
      <c r="AP117" s="75">
        <v>1</v>
      </c>
      <c r="AQ117" s="75">
        <v>1</v>
      </c>
      <c r="AR117" s="75">
        <v>1</v>
      </c>
      <c r="AS117" s="75">
        <v>1</v>
      </c>
      <c r="AT117" s="75">
        <v>1</v>
      </c>
      <c r="AU117" s="76">
        <v>1</v>
      </c>
      <c r="AV117" s="142">
        <v>1</v>
      </c>
      <c r="AW117" s="142">
        <v>1</v>
      </c>
      <c r="AX117" s="142">
        <v>1</v>
      </c>
      <c r="AY117" s="142">
        <v>1</v>
      </c>
    </row>
    <row r="118" spans="3:59" s="93" customFormat="1" ht="15" thickBot="1" x14ac:dyDescent="0.25">
      <c r="C118" s="72"/>
      <c r="D118" s="72"/>
      <c r="E118" s="72"/>
      <c r="F118" s="72"/>
      <c r="G118" s="72"/>
      <c r="H118" s="72"/>
      <c r="I118" s="72"/>
      <c r="J118" s="72"/>
      <c r="K118" s="72"/>
      <c r="L118" s="72"/>
      <c r="M118" s="72"/>
      <c r="N118" s="72"/>
      <c r="O118" s="72"/>
      <c r="P118" s="72"/>
      <c r="Q118" s="72"/>
      <c r="R118" s="72"/>
      <c r="S118" s="72"/>
      <c r="T118" s="72"/>
      <c r="U118" s="72"/>
      <c r="V118" s="72"/>
      <c r="W118" s="72"/>
      <c r="X118" s="72"/>
      <c r="Y118" s="72"/>
      <c r="Z118" s="72"/>
      <c r="AA118" s="72"/>
      <c r="AB118" s="72"/>
      <c r="AC118" s="72"/>
      <c r="AD118" s="72"/>
      <c r="AE118" s="72"/>
      <c r="AF118" s="72"/>
      <c r="AG118" s="72"/>
      <c r="AH118" s="72"/>
      <c r="AI118" s="72"/>
      <c r="AJ118" s="72"/>
      <c r="AK118" s="72"/>
      <c r="AL118" s="72"/>
      <c r="AM118" s="72"/>
      <c r="AN118" s="72"/>
      <c r="AO118" s="72"/>
      <c r="AP118" s="72"/>
      <c r="AQ118" s="72"/>
      <c r="AR118" s="72"/>
      <c r="AS118" s="72"/>
      <c r="AT118" s="72"/>
      <c r="AU118" s="72"/>
      <c r="AV118" s="72"/>
      <c r="AW118" s="72"/>
      <c r="AX118" s="72"/>
      <c r="AY118" s="72"/>
      <c r="AZ118" s="72"/>
      <c r="BA118" s="72"/>
      <c r="BB118" s="94"/>
      <c r="BC118" s="94"/>
      <c r="BD118" s="94"/>
      <c r="BE118" s="94"/>
      <c r="BF118" s="94"/>
      <c r="BG118" s="94"/>
    </row>
    <row r="120" spans="3:59" x14ac:dyDescent="0.2">
      <c r="AE120" s="83"/>
      <c r="AF120" s="83"/>
      <c r="AG120" s="83"/>
      <c r="AH120" s="83"/>
      <c r="AI120" s="83"/>
      <c r="AJ120" s="83"/>
      <c r="AK120" s="83"/>
      <c r="AL120" s="83"/>
      <c r="AM120" s="83"/>
      <c r="AN120" s="83"/>
      <c r="AO120" s="83"/>
      <c r="AP120" s="83"/>
      <c r="AQ120" s="83"/>
      <c r="AR120" s="83"/>
      <c r="AS120" s="83"/>
      <c r="AT120" s="83"/>
      <c r="AU120" s="83"/>
    </row>
    <row r="121" spans="3:59" x14ac:dyDescent="0.2">
      <c r="AE121" s="83"/>
      <c r="AF121" s="83"/>
      <c r="AG121" s="83"/>
      <c r="AH121" s="83"/>
      <c r="AI121" s="83"/>
      <c r="AJ121" s="83"/>
      <c r="AK121" s="83"/>
      <c r="AL121" s="83"/>
      <c r="AM121" s="83"/>
      <c r="AN121" s="83"/>
      <c r="AO121" s="83"/>
      <c r="AP121" s="83"/>
      <c r="AQ121" s="83"/>
      <c r="AR121" s="83"/>
      <c r="AS121" s="83"/>
      <c r="AT121" s="83"/>
      <c r="AU121" s="83"/>
    </row>
  </sheetData>
  <mergeCells count="9">
    <mergeCell ref="BE7:BG7"/>
    <mergeCell ref="X8:AY8"/>
    <mergeCell ref="AA2:AO2"/>
    <mergeCell ref="AB3:AP3"/>
    <mergeCell ref="H5:O5"/>
    <mergeCell ref="H4:AY4"/>
    <mergeCell ref="P7:AY7"/>
    <mergeCell ref="H6:W6"/>
    <mergeCell ref="BB7:BD7"/>
  </mergeCells>
  <pageMargins left="0.7" right="0.7" top="0.75" bottom="0.75" header="0.3" footer="0.3"/>
  <pageSetup paperSize="5" scale="67" fitToHeight="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11</vt:i4>
      </vt:variant>
      <vt:variant>
        <vt:lpstr>Named Ranges</vt:lpstr>
      </vt:variant>
      <vt:variant>
        <vt:i4>4</vt:i4>
      </vt:variant>
    </vt:vector>
  </HeadingPairs>
  <TitlesOfParts>
    <vt:vector size="15" baseType="lpstr">
      <vt:lpstr>Daily Letters</vt:lpstr>
      <vt:lpstr>Daily Flats</vt:lpstr>
      <vt:lpstr>Schedules - PSE's</vt:lpstr>
      <vt:lpstr>Schedules - Letters</vt:lpstr>
      <vt:lpstr>Schedules - Flats</vt:lpstr>
      <vt:lpstr>Schedules - PIT</vt:lpstr>
      <vt:lpstr>Schedules - Manual MPC</vt:lpstr>
      <vt:lpstr>Sa</vt:lpstr>
      <vt:lpstr>Su</vt:lpstr>
      <vt:lpstr>Mo</vt:lpstr>
      <vt:lpstr>Tu-Fr</vt:lpstr>
      <vt:lpstr>Mo!Print_Titles</vt:lpstr>
      <vt:lpstr>Sa!Print_Titles</vt:lpstr>
      <vt:lpstr>Su!Print_Titles</vt:lpstr>
      <vt:lpstr>'Tu-Fr'!Print_Titles</vt:lpstr>
    </vt:vector>
  </TitlesOfParts>
  <Company>US Postal Service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Palmiter, Wayne E - Portland, OR</dc:creator>
  <cp:lastModifiedBy>Rose, Kevin D - Portland, OR</cp:lastModifiedBy>
  <cp:lastPrinted>2014-10-02T21:28:50Z</cp:lastPrinted>
  <dcterms:created xsi:type="dcterms:W3CDTF">2014-08-08T17:36:28Z</dcterms:created>
  <dcterms:modified xsi:type="dcterms:W3CDTF">2014-11-26T03:47:12Z</dcterms:modified>
</cp:coreProperties>
</file>